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1"/>
  </bookViews>
  <sheets>
    <sheet name="Entries" sheetId="1" r:id="rId1"/>
    <sheet name="Results" sheetId="2" r:id="rId2"/>
    <sheet name="GradingM" sheetId="3" r:id="rId3"/>
    <sheet name="GradingF" sheetId="4" r:id="rId4"/>
    <sheet name="Age Graded" sheetId="5" r:id="rId5"/>
  </sheets>
  <externalReferences>
    <externalReference r:id="rId8"/>
  </externalReferences>
  <definedNames>
    <definedName name="entries">'Entries'!$A$10:$G$207</definedName>
    <definedName name="Excel_BuiltIn_Print_Area_3">#REF!</definedName>
    <definedName name="Race_Number">'Entries'!$A$10:$G$207</definedName>
  </definedNames>
  <calcPr fullCalcOnLoad="1"/>
</workbook>
</file>

<file path=xl/sharedStrings.xml><?xml version="1.0" encoding="utf-8"?>
<sst xmlns="http://schemas.openxmlformats.org/spreadsheetml/2006/main" count="1171" uniqueCount="371">
  <si>
    <t>Race Number</t>
  </si>
  <si>
    <t>Name</t>
  </si>
  <si>
    <t>Surname</t>
  </si>
  <si>
    <t>Category</t>
  </si>
  <si>
    <t>Club</t>
  </si>
  <si>
    <t>Sex</t>
  </si>
  <si>
    <t>Age</t>
  </si>
  <si>
    <t>Teams</t>
  </si>
  <si>
    <t>Talent</t>
  </si>
  <si>
    <t>Abdyldaev</t>
  </si>
  <si>
    <t>Guest</t>
  </si>
  <si>
    <t xml:space="preserve">St Hilda's </t>
  </si>
  <si>
    <t>mv</t>
  </si>
  <si>
    <t xml:space="preserve"> </t>
  </si>
  <si>
    <t xml:space="preserve">James </t>
  </si>
  <si>
    <t>Adcock</t>
  </si>
  <si>
    <t>m</t>
  </si>
  <si>
    <t>Chloe</t>
  </si>
  <si>
    <t>Ashbell</t>
  </si>
  <si>
    <t>Ox Uni IT Services</t>
  </si>
  <si>
    <t>fv</t>
  </si>
  <si>
    <t>Neville</t>
  </si>
  <si>
    <t>Baker</t>
  </si>
  <si>
    <t>Headington Road Runners</t>
  </si>
  <si>
    <t>Barlow</t>
  </si>
  <si>
    <t>City</t>
  </si>
  <si>
    <t>Environmental Sustainability</t>
  </si>
  <si>
    <t>Matt</t>
  </si>
  <si>
    <t>Barnes</t>
  </si>
  <si>
    <t>Miall &amp; Barnes</t>
  </si>
  <si>
    <t xml:space="preserve">Andy </t>
  </si>
  <si>
    <t>Battye</t>
  </si>
  <si>
    <t>guest</t>
  </si>
  <si>
    <t>Woodstock Harriers</t>
  </si>
  <si>
    <t>Tim</t>
  </si>
  <si>
    <t>Bearder</t>
  </si>
  <si>
    <t>County</t>
  </si>
  <si>
    <t>Council</t>
  </si>
  <si>
    <t>Dave</t>
  </si>
  <si>
    <t>Bedwell</t>
  </si>
  <si>
    <t>Bristol &amp; West AC</t>
  </si>
  <si>
    <t>Rebecca</t>
  </si>
  <si>
    <t>Bleeze</t>
  </si>
  <si>
    <t>Stantec</t>
  </si>
  <si>
    <t>f</t>
  </si>
  <si>
    <t>Richard</t>
  </si>
  <si>
    <t>Bowley</t>
  </si>
  <si>
    <t>Fire &amp; Rescue - retired</t>
  </si>
  <si>
    <t>Sharon</t>
  </si>
  <si>
    <t>Brewster</t>
  </si>
  <si>
    <t xml:space="preserve">Adam </t>
  </si>
  <si>
    <t>Briggs</t>
  </si>
  <si>
    <t>Public Elf</t>
  </si>
  <si>
    <t>Aaron</t>
  </si>
  <si>
    <t>Burgess</t>
  </si>
  <si>
    <t>Oxford City AC</t>
  </si>
  <si>
    <t>Kevin</t>
  </si>
  <si>
    <t>Byrne</t>
  </si>
  <si>
    <t xml:space="preserve">Chris </t>
  </si>
  <si>
    <t>Cameron</t>
  </si>
  <si>
    <t>Planning</t>
  </si>
  <si>
    <t>Tristan</t>
  </si>
  <si>
    <t>Carlyle</t>
  </si>
  <si>
    <t>Robin</t>
  </si>
  <si>
    <t>Chan</t>
  </si>
  <si>
    <t>Commissioning</t>
  </si>
  <si>
    <t xml:space="preserve">Simon </t>
  </si>
  <si>
    <t>Chapman</t>
  </si>
  <si>
    <t>Agile Collective</t>
  </si>
  <si>
    <t>Ciaran</t>
  </si>
  <si>
    <t>Charles</t>
  </si>
  <si>
    <t>John</t>
  </si>
  <si>
    <t>Charlton</t>
  </si>
  <si>
    <t>Parking</t>
  </si>
  <si>
    <t>Nigel</t>
  </si>
  <si>
    <t>Clark</t>
  </si>
  <si>
    <t>Countryside Collective</t>
  </si>
  <si>
    <t>Clarke</t>
  </si>
  <si>
    <t>Josh</t>
  </si>
  <si>
    <t>Sean</t>
  </si>
  <si>
    <t>Collins</t>
  </si>
  <si>
    <t>Financial Services</t>
  </si>
  <si>
    <t xml:space="preserve">Ian </t>
  </si>
  <si>
    <t xml:space="preserve">Combellack </t>
  </si>
  <si>
    <t>Becks</t>
  </si>
  <si>
    <t>Compton</t>
  </si>
  <si>
    <t>Georgina</t>
  </si>
  <si>
    <t>Cox</t>
  </si>
  <si>
    <t>Internal Audit</t>
  </si>
  <si>
    <t>Nathan</t>
  </si>
  <si>
    <t>Crockford</t>
  </si>
  <si>
    <t>Fire &amp; Rescue</t>
  </si>
  <si>
    <t>Dales</t>
  </si>
  <si>
    <t>Darch</t>
  </si>
  <si>
    <t>Environment and Place</t>
  </si>
  <si>
    <t>Emma</t>
  </si>
  <si>
    <t>Day</t>
  </si>
  <si>
    <t>Clare</t>
  </si>
  <si>
    <t>Dines</t>
  </si>
  <si>
    <t>Public Health</t>
  </si>
  <si>
    <t>Samantha</t>
  </si>
  <si>
    <t>Egerton</t>
  </si>
  <si>
    <t>County Library</t>
  </si>
  <si>
    <t>Emm</t>
  </si>
  <si>
    <t>David</t>
  </si>
  <si>
    <t>Evans</t>
  </si>
  <si>
    <t>Exley</t>
  </si>
  <si>
    <t>Romio</t>
  </si>
  <si>
    <t>Fernandes</t>
  </si>
  <si>
    <t>RATS</t>
  </si>
  <si>
    <t>Bethany</t>
  </si>
  <si>
    <t>Ferris</t>
  </si>
  <si>
    <t>Flint</t>
  </si>
  <si>
    <t>Maren</t>
  </si>
  <si>
    <t>Florenz</t>
  </si>
  <si>
    <t>St Hilda's</t>
  </si>
  <si>
    <t>Foxall</t>
  </si>
  <si>
    <t>Glanville</t>
  </si>
  <si>
    <t>Jorge</t>
  </si>
  <si>
    <t>Gaitan</t>
  </si>
  <si>
    <t xml:space="preserve">Louise </t>
  </si>
  <si>
    <t>Gallagher</t>
  </si>
  <si>
    <t>Tenancy Management</t>
  </si>
  <si>
    <t xml:space="preserve">Matt </t>
  </si>
  <si>
    <t>Gardner</t>
  </si>
  <si>
    <t>Milestone Milers</t>
  </si>
  <si>
    <t>Tom</t>
  </si>
  <si>
    <t>Garrood</t>
  </si>
  <si>
    <t>Fawei</t>
  </si>
  <si>
    <t>Geng</t>
  </si>
  <si>
    <t>Getter</t>
  </si>
  <si>
    <t xml:space="preserve">Pete </t>
  </si>
  <si>
    <t>Gray</t>
  </si>
  <si>
    <t>Ex Ox City AC</t>
  </si>
  <si>
    <t xml:space="preserve">Anwen </t>
  </si>
  <si>
    <t>Greenaway</t>
  </si>
  <si>
    <t>Goodgym</t>
  </si>
  <si>
    <t>Bethen</t>
  </si>
  <si>
    <t>Deidre</t>
  </si>
  <si>
    <t>Gyenes</t>
  </si>
  <si>
    <t xml:space="preserve">Phil </t>
  </si>
  <si>
    <t>Harding</t>
  </si>
  <si>
    <t>Avon Valley AC</t>
  </si>
  <si>
    <t xml:space="preserve">Julian </t>
  </si>
  <si>
    <t>Hehir</t>
  </si>
  <si>
    <t>Wednesday Handicapers</t>
  </si>
  <si>
    <t>Gwyneth</t>
  </si>
  <si>
    <t>Heuter</t>
  </si>
  <si>
    <t>Allison</t>
  </si>
  <si>
    <t>Hirst</t>
  </si>
  <si>
    <t>Kate</t>
  </si>
  <si>
    <t>Holburn</t>
  </si>
  <si>
    <t>Alex</t>
  </si>
  <si>
    <t>Horsfall-Turner</t>
  </si>
  <si>
    <t>Hudson</t>
  </si>
  <si>
    <t xml:space="preserve">Donna </t>
  </si>
  <si>
    <t>Husband</t>
  </si>
  <si>
    <t xml:space="preserve">Robert </t>
  </si>
  <si>
    <t>Jeffs</t>
  </si>
  <si>
    <t>Community Services</t>
  </si>
  <si>
    <t>Gene</t>
  </si>
  <si>
    <t>Jegorovs</t>
  </si>
  <si>
    <t>Duncan</t>
  </si>
  <si>
    <t>Jenkerson</t>
  </si>
  <si>
    <t>Phil</t>
  </si>
  <si>
    <t>Kimber</t>
  </si>
  <si>
    <t>Kinder</t>
  </si>
  <si>
    <t>Lula</t>
  </si>
  <si>
    <t>Kithome</t>
  </si>
  <si>
    <t xml:space="preserve">Vlad </t>
  </si>
  <si>
    <t>Kralik</t>
  </si>
  <si>
    <t>Lambeth</t>
  </si>
  <si>
    <t>Xavier</t>
  </si>
  <si>
    <t>Laurent</t>
  </si>
  <si>
    <t>Kathryn</t>
  </si>
  <si>
    <t>Leech</t>
  </si>
  <si>
    <t>Library Service</t>
  </si>
  <si>
    <t>Sarah</t>
  </si>
  <si>
    <t>Luke</t>
  </si>
  <si>
    <t>Gary</t>
  </si>
  <si>
    <t>Adam</t>
  </si>
  <si>
    <t>Marshall</t>
  </si>
  <si>
    <t>Matthieu</t>
  </si>
  <si>
    <t>Pete</t>
  </si>
  <si>
    <t>George</t>
  </si>
  <si>
    <t>Matthews</t>
  </si>
  <si>
    <t>Alexandra</t>
  </si>
  <si>
    <t>McClean</t>
  </si>
  <si>
    <t>Arthur</t>
  </si>
  <si>
    <t>McEwan-James</t>
  </si>
  <si>
    <t>The Wayfinders</t>
  </si>
  <si>
    <t>Ruth</t>
  </si>
  <si>
    <t>McGuire</t>
  </si>
  <si>
    <t>Ox Uni Humanities</t>
  </si>
  <si>
    <t>McNaught</t>
  </si>
  <si>
    <t>Val</t>
  </si>
  <si>
    <t>Messenger</t>
  </si>
  <si>
    <t>Krista</t>
  </si>
  <si>
    <t>Middleton</t>
  </si>
  <si>
    <t>Elsbeth</t>
  </si>
  <si>
    <t>Millar</t>
  </si>
  <si>
    <t>Stuart</t>
  </si>
  <si>
    <t>Moran</t>
  </si>
  <si>
    <t>OX Place</t>
  </si>
  <si>
    <t>Morgan-Price</t>
  </si>
  <si>
    <t>Tina</t>
  </si>
  <si>
    <t>Mould</t>
  </si>
  <si>
    <t>Joachim</t>
  </si>
  <si>
    <t>Muntane</t>
  </si>
  <si>
    <t>Infrastructure Strategy</t>
  </si>
  <si>
    <t>Les</t>
  </si>
  <si>
    <t>Newell</t>
  </si>
  <si>
    <t>Radley College</t>
  </si>
  <si>
    <t xml:space="preserve">Graham </t>
  </si>
  <si>
    <t>Norris</t>
  </si>
  <si>
    <t xml:space="preserve">Liz </t>
  </si>
  <si>
    <t>O’Farrell</t>
  </si>
  <si>
    <t>Parsons</t>
  </si>
  <si>
    <t>Nilesh</t>
  </si>
  <si>
    <t>Patel</t>
  </si>
  <si>
    <t>Shati</t>
  </si>
  <si>
    <t>Nick</t>
  </si>
  <si>
    <t>Perry</t>
  </si>
  <si>
    <t>Sam</t>
  </si>
  <si>
    <t>Pilgrim</t>
  </si>
  <si>
    <t>Neil</t>
  </si>
  <si>
    <t>Pinnell</t>
  </si>
  <si>
    <t>Unipart</t>
  </si>
  <si>
    <t>Hugh</t>
  </si>
  <si>
    <t>Potter</t>
  </si>
  <si>
    <t>Chelsea</t>
  </si>
  <si>
    <t>Preedy</t>
  </si>
  <si>
    <t>Prince</t>
  </si>
  <si>
    <t>Procter-Legg</t>
  </si>
  <si>
    <t>Raven</t>
  </si>
  <si>
    <t xml:space="preserve">Martin </t>
  </si>
  <si>
    <t>Reynolds</t>
  </si>
  <si>
    <t>Richardson</t>
  </si>
  <si>
    <t>Vikki</t>
  </si>
  <si>
    <t>Robbins</t>
  </si>
  <si>
    <t>Robson</t>
  </si>
  <si>
    <t xml:space="preserve">Craig </t>
  </si>
  <si>
    <t>Rossington</t>
  </si>
  <si>
    <t>Transport Planning</t>
  </si>
  <si>
    <t>Paul</t>
  </si>
  <si>
    <t>Scott</t>
  </si>
  <si>
    <t>Mark</t>
  </si>
  <si>
    <t>Shepley</t>
  </si>
  <si>
    <t>Supported Transport Service</t>
  </si>
  <si>
    <t>Rachel</t>
  </si>
  <si>
    <t>Slade</t>
  </si>
  <si>
    <t>Smith</t>
  </si>
  <si>
    <t>Laurence</t>
  </si>
  <si>
    <t>Spencer</t>
  </si>
  <si>
    <t>Stachura</t>
  </si>
  <si>
    <t>Andrew</t>
  </si>
  <si>
    <t>Sunderland</t>
  </si>
  <si>
    <t>Sutton</t>
  </si>
  <si>
    <t>Jasper</t>
  </si>
  <si>
    <t>Syms</t>
  </si>
  <si>
    <t>Anita</t>
  </si>
  <si>
    <t>Syphas</t>
  </si>
  <si>
    <t>Steven</t>
  </si>
  <si>
    <t>Tabbitt</t>
  </si>
  <si>
    <t>Joseph</t>
  </si>
  <si>
    <t>Talbot</t>
  </si>
  <si>
    <t xml:space="preserve">John </t>
  </si>
  <si>
    <t>Tarling</t>
  </si>
  <si>
    <t xml:space="preserve">Stewart </t>
  </si>
  <si>
    <t>Thorp</t>
  </si>
  <si>
    <t>Tirgu</t>
  </si>
  <si>
    <t>Energy Advice</t>
  </si>
  <si>
    <t>Roy</t>
  </si>
  <si>
    <t>Treadwell</t>
  </si>
  <si>
    <t>Benson Joggers</t>
  </si>
  <si>
    <t>Upjohn</t>
  </si>
  <si>
    <t>IT Digital</t>
  </si>
  <si>
    <t>Fiona</t>
  </si>
  <si>
    <t>Van Galen</t>
  </si>
  <si>
    <t>Kit</t>
  </si>
  <si>
    <t>Villiers</t>
  </si>
  <si>
    <t>Claudia</t>
  </si>
  <si>
    <t>Waldner</t>
  </si>
  <si>
    <t>Shireen</t>
  </si>
  <si>
    <t>Walker</t>
  </si>
  <si>
    <t xml:space="preserve">Sue </t>
  </si>
  <si>
    <t>Walters</t>
  </si>
  <si>
    <t>Katie</t>
  </si>
  <si>
    <t>Walther</t>
  </si>
  <si>
    <t>Raffaella</t>
  </si>
  <si>
    <t>Watson</t>
  </si>
  <si>
    <t xml:space="preserve">Rob </t>
  </si>
  <si>
    <t>Webster</t>
  </si>
  <si>
    <t>Welsby</t>
  </si>
  <si>
    <t>Jordan</t>
  </si>
  <si>
    <t>Welsh</t>
  </si>
  <si>
    <t>Wheeler</t>
  </si>
  <si>
    <t>Oxford University Press</t>
  </si>
  <si>
    <t>Charlotte</t>
  </si>
  <si>
    <t>White</t>
  </si>
  <si>
    <t>Ed</t>
  </si>
  <si>
    <t xml:space="preserve">Daniel </t>
  </si>
  <si>
    <t>Wickham-Jones</t>
  </si>
  <si>
    <t xml:space="preserve">Marcin  </t>
  </si>
  <si>
    <t xml:space="preserve">Wieczorek </t>
  </si>
  <si>
    <t>Kathy</t>
  </si>
  <si>
    <t>Wilcox</t>
  </si>
  <si>
    <t>Finance</t>
  </si>
  <si>
    <t>Leslie</t>
  </si>
  <si>
    <t>Wilkinson</t>
  </si>
  <si>
    <t>Archeologist</t>
  </si>
  <si>
    <t xml:space="preserve">Karen </t>
  </si>
  <si>
    <t>Williams</t>
  </si>
  <si>
    <t>Jackie</t>
  </si>
  <si>
    <t xml:space="preserve">Catherine </t>
  </si>
  <si>
    <t>Wood</t>
  </si>
  <si>
    <t>Digital Services</t>
  </si>
  <si>
    <t>Michael</t>
  </si>
  <si>
    <t>Woods</t>
  </si>
  <si>
    <t>Susan</t>
  </si>
  <si>
    <t>Vickery</t>
  </si>
  <si>
    <t xml:space="preserve">Rebecca </t>
  </si>
  <si>
    <t>Simpkins</t>
  </si>
  <si>
    <t>Jon</t>
  </si>
  <si>
    <t>Mason</t>
  </si>
  <si>
    <t>Dominik</t>
  </si>
  <si>
    <t>Lukes</t>
  </si>
  <si>
    <t>Wyness</t>
  </si>
  <si>
    <t>Matthew</t>
  </si>
  <si>
    <t>Noy</t>
  </si>
  <si>
    <t>Schools Admissions</t>
  </si>
  <si>
    <t>Heather</t>
  </si>
  <si>
    <t>Jervis</t>
  </si>
  <si>
    <t>Townsend</t>
  </si>
  <si>
    <t>Victoria</t>
  </si>
  <si>
    <t>Ashton</t>
  </si>
  <si>
    <t>First</t>
  </si>
  <si>
    <t>Anon</t>
  </si>
  <si>
    <t>Saeed</t>
  </si>
  <si>
    <t>Khan</t>
  </si>
  <si>
    <t>Smsllwood</t>
  </si>
  <si>
    <t>MV</t>
  </si>
  <si>
    <t>Crone</t>
  </si>
  <si>
    <t xml:space="preserve">Christine </t>
  </si>
  <si>
    <t>FV</t>
  </si>
  <si>
    <t>Lucy</t>
  </si>
  <si>
    <t>Duerdoch</t>
  </si>
  <si>
    <t>County Council</t>
  </si>
  <si>
    <t>Colin</t>
  </si>
  <si>
    <t>Goodlad</t>
  </si>
  <si>
    <t xml:space="preserve">mv </t>
  </si>
  <si>
    <t>Heathfield</t>
  </si>
  <si>
    <t xml:space="preserve">Sarah </t>
  </si>
  <si>
    <t>Knight</t>
  </si>
  <si>
    <t>Hardingham</t>
  </si>
  <si>
    <t>Second</t>
  </si>
  <si>
    <t>Chris</t>
  </si>
  <si>
    <t>Barber</t>
  </si>
  <si>
    <t>Ben</t>
  </si>
  <si>
    <t>Bishop</t>
  </si>
  <si>
    <t>Virtual Run</t>
  </si>
  <si>
    <t>Grant</t>
  </si>
  <si>
    <t xml:space="preserve">MV </t>
  </si>
  <si>
    <t>Position</t>
  </si>
  <si>
    <t>Time</t>
  </si>
  <si>
    <t>Grading</t>
  </si>
  <si>
    <t>Age Graded Time</t>
  </si>
  <si>
    <t xml:space="preserve">  </t>
  </si>
  <si>
    <t>Oxford City &amp; County Council Christmas Fun Run</t>
  </si>
  <si>
    <t>DECEMBER 7th 2022</t>
  </si>
  <si>
    <t>AGE GRADED RESULTS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</si>
</sst>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HH:MM:SS"/>
    <numFmt numFmtId="168" formatCode="#,###.0000"/>
    <numFmt numFmtId="169" formatCode="0.0000"/>
  </numFmts>
  <fonts count="6"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20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1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left" vertical="center" wrapText="1"/>
    </xf>
    <xf numFmtId="164" fontId="1" fillId="0" borderId="0" xfId="0" applyFont="1" applyFill="1" applyAlignment="1">
      <alignment horizontal="left" vertical="center"/>
    </xf>
    <xf numFmtId="164" fontId="0" fillId="0" borderId="0" xfId="0" applyFont="1" applyAlignment="1">
      <alignment wrapText="1"/>
    </xf>
    <xf numFmtId="164" fontId="1" fillId="2" borderId="1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/>
    </xf>
    <xf numFmtId="164" fontId="2" fillId="0" borderId="2" xfId="20" applyFon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0" fillId="0" borderId="2" xfId="0" applyBorder="1" applyAlignment="1">
      <alignment horizontal="right"/>
    </xf>
    <xf numFmtId="164" fontId="2" fillId="0" borderId="2" xfId="0" applyFont="1" applyBorder="1" applyAlignment="1">
      <alignment/>
    </xf>
    <xf numFmtId="166" fontId="0" fillId="3" borderId="0" xfId="0" applyNumberFormat="1" applyFill="1" applyAlignment="1">
      <alignment horizontal="center"/>
    </xf>
    <xf numFmtId="164" fontId="0" fillId="0" borderId="2" xfId="20" applyFont="1" applyBorder="1" applyAlignment="1">
      <alignment wrapText="1"/>
      <protection/>
    </xf>
    <xf numFmtId="164" fontId="0" fillId="0" borderId="2" xfId="20" applyFont="1" applyBorder="1" applyAlignment="1">
      <alignment horizontal="center"/>
      <protection/>
    </xf>
    <xf numFmtId="164" fontId="0" fillId="0" borderId="2" xfId="20" applyFont="1" applyBorder="1" applyAlignment="1">
      <alignment horizontal="center" wrapText="1"/>
      <protection/>
    </xf>
    <xf numFmtId="164" fontId="0" fillId="0" borderId="2" xfId="20" applyBorder="1" applyAlignment="1">
      <alignment horizontal="center" wrapText="1"/>
      <protection/>
    </xf>
    <xf numFmtId="164" fontId="0" fillId="0" borderId="2" xfId="20" applyBorder="1" applyAlignment="1">
      <alignment wrapText="1"/>
      <protection/>
    </xf>
    <xf numFmtId="164" fontId="0" fillId="0" borderId="2" xfId="20" applyBorder="1" applyAlignment="1">
      <alignment horizontal="center"/>
      <protection/>
    </xf>
    <xf numFmtId="166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/>
    </xf>
    <xf numFmtId="166" fontId="0" fillId="0" borderId="0" xfId="0" applyNumberFormat="1" applyFill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0" fillId="0" borderId="3" xfId="0" applyFont="1" applyBorder="1" applyAlignment="1">
      <alignment/>
    </xf>
    <xf numFmtId="167" fontId="0" fillId="0" borderId="3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8" fontId="0" fillId="0" borderId="3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3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8" fontId="0" fillId="0" borderId="3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3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8" fontId="0" fillId="0" borderId="1" xfId="0" applyNumberFormat="1" applyFon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barry\hostgator\public_html\oxonraces.com\2022\\\E:\My%20Photos%20on%20%20E\Running\Xmas%20FunRun2010\Entries%20%20Results%20spreadsheet%202009%20E%20dr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 09"/>
      <sheetName val="Entries"/>
      <sheetName val="Results"/>
      <sheetName val="Age Gra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zoomScale="75" zoomScaleNormal="75" workbookViewId="0" topLeftCell="A35">
      <selection activeCell="C174" sqref="C174"/>
    </sheetView>
  </sheetViews>
  <sheetFormatPr defaultColWidth="9.140625" defaultRowHeight="12.75"/>
  <cols>
    <col min="1" max="1" width="9.140625" style="1" customWidth="1"/>
    <col min="2" max="3" width="29.00390625" style="0" customWidth="1"/>
    <col min="4" max="4" width="29.00390625" style="2" customWidth="1"/>
    <col min="5" max="5" width="25.28125" style="0" customWidth="1"/>
    <col min="6" max="7" width="7.7109375" style="0" customWidth="1"/>
    <col min="8" max="8" width="11.00390625" style="0" customWidth="1"/>
    <col min="9" max="16384" width="8.8515625" style="0" customWidth="1"/>
  </cols>
  <sheetData>
    <row r="1" spans="1:4" s="4" customFormat="1" ht="12.75">
      <c r="A1" s="3"/>
      <c r="D1" s="5"/>
    </row>
    <row r="2" spans="1:4" s="4" customFormat="1" ht="12.75">
      <c r="A2" s="3"/>
      <c r="D2" s="5"/>
    </row>
    <row r="3" spans="1:5" s="4" customFormat="1" ht="12.75">
      <c r="A3" s="6"/>
      <c r="B3" s="7"/>
      <c r="C3" s="7"/>
      <c r="D3" s="8"/>
      <c r="E3" s="9"/>
    </row>
    <row r="4" spans="1:5" s="4" customFormat="1" ht="12.75">
      <c r="A4" s="6"/>
      <c r="B4" s="7"/>
      <c r="C4" s="7"/>
      <c r="D4" s="8"/>
      <c r="E4" s="9"/>
    </row>
    <row r="5" spans="1:5" s="4" customFormat="1" ht="12.75">
      <c r="A5" s="6"/>
      <c r="B5" s="7"/>
      <c r="C5" s="7"/>
      <c r="D5" s="8"/>
      <c r="E5" s="9"/>
    </row>
    <row r="6" spans="1:5" s="4" customFormat="1" ht="12.75">
      <c r="A6" s="6"/>
      <c r="B6" s="7"/>
      <c r="C6" s="7"/>
      <c r="D6" s="8"/>
      <c r="E6" s="10"/>
    </row>
    <row r="7" spans="1:5" s="4" customFormat="1" ht="12.75">
      <c r="A7" s="6"/>
      <c r="B7" s="7"/>
      <c r="C7" s="7"/>
      <c r="D7" s="8"/>
      <c r="E7" s="10"/>
    </row>
    <row r="8" spans="1:4" s="4" customFormat="1" ht="12.75">
      <c r="A8" s="11"/>
      <c r="D8" s="5"/>
    </row>
    <row r="9" spans="1:8" s="1" customFormat="1" ht="27.75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</row>
    <row r="10" spans="1:8" s="1" customFormat="1" ht="12.75">
      <c r="A10" s="13">
        <v>1</v>
      </c>
      <c r="B10" s="13" t="s">
        <v>8</v>
      </c>
      <c r="C10" s="13" t="s">
        <v>9</v>
      </c>
      <c r="D10" s="14" t="s">
        <v>10</v>
      </c>
      <c r="E10" s="13" t="s">
        <v>11</v>
      </c>
      <c r="F10" s="14" t="s">
        <v>12</v>
      </c>
      <c r="G10" s="13">
        <v>52</v>
      </c>
      <c r="H10" s="13" t="s">
        <v>13</v>
      </c>
    </row>
    <row r="11" spans="1:8" s="1" customFormat="1" ht="12.75">
      <c r="A11" s="13">
        <v>2</v>
      </c>
      <c r="B11" s="13" t="s">
        <v>14</v>
      </c>
      <c r="C11" s="13" t="s">
        <v>15</v>
      </c>
      <c r="D11" s="14" t="s">
        <v>10</v>
      </c>
      <c r="E11" s="13" t="s">
        <v>11</v>
      </c>
      <c r="F11" s="14" t="s">
        <v>16</v>
      </c>
      <c r="G11" s="13">
        <v>29</v>
      </c>
      <c r="H11" s="13" t="s">
        <v>13</v>
      </c>
    </row>
    <row r="12" spans="1:8" s="1" customFormat="1" ht="15">
      <c r="A12" s="13">
        <v>3</v>
      </c>
      <c r="B12" s="15" t="s">
        <v>17</v>
      </c>
      <c r="C12" s="15" t="s">
        <v>18</v>
      </c>
      <c r="D12" s="14" t="s">
        <v>10</v>
      </c>
      <c r="E12" s="15" t="s">
        <v>19</v>
      </c>
      <c r="F12" s="14" t="s">
        <v>20</v>
      </c>
      <c r="G12" s="13">
        <v>36</v>
      </c>
      <c r="H12" s="13" t="s">
        <v>13</v>
      </c>
    </row>
    <row r="13" spans="1:8" s="1" customFormat="1" ht="12.75">
      <c r="A13" s="13">
        <v>4</v>
      </c>
      <c r="B13" s="13" t="s">
        <v>21</v>
      </c>
      <c r="C13" s="13" t="s">
        <v>22</v>
      </c>
      <c r="D13" s="14" t="s">
        <v>10</v>
      </c>
      <c r="E13" s="13" t="s">
        <v>23</v>
      </c>
      <c r="F13" s="14" t="s">
        <v>12</v>
      </c>
      <c r="G13" s="13">
        <v>69</v>
      </c>
      <c r="H13" s="13" t="s">
        <v>13</v>
      </c>
    </row>
    <row r="14" spans="1:8" s="1" customFormat="1" ht="12.75">
      <c r="A14" s="13">
        <v>5</v>
      </c>
      <c r="B14" s="13" t="s">
        <v>14</v>
      </c>
      <c r="C14" s="13" t="s">
        <v>24</v>
      </c>
      <c r="D14" s="14" t="s">
        <v>25</v>
      </c>
      <c r="E14" s="13" t="s">
        <v>26</v>
      </c>
      <c r="F14" s="14" t="s">
        <v>16</v>
      </c>
      <c r="G14" s="13">
        <v>33</v>
      </c>
      <c r="H14" s="13" t="s">
        <v>13</v>
      </c>
    </row>
    <row r="15" spans="1:8" s="1" customFormat="1" ht="12.75">
      <c r="A15" s="13">
        <v>6</v>
      </c>
      <c r="B15" s="13" t="s">
        <v>27</v>
      </c>
      <c r="C15" s="13" t="s">
        <v>28</v>
      </c>
      <c r="D15" s="14" t="s">
        <v>10</v>
      </c>
      <c r="E15" s="13" t="s">
        <v>29</v>
      </c>
      <c r="F15" s="14" t="s">
        <v>12</v>
      </c>
      <c r="G15" s="13">
        <v>41</v>
      </c>
      <c r="H15" s="13" t="s">
        <v>13</v>
      </c>
    </row>
    <row r="16" spans="1:8" s="1" customFormat="1" ht="15">
      <c r="A16" s="13">
        <v>7</v>
      </c>
      <c r="B16" s="15" t="s">
        <v>30</v>
      </c>
      <c r="C16" s="15" t="s">
        <v>31</v>
      </c>
      <c r="D16" s="16" t="s">
        <v>32</v>
      </c>
      <c r="E16" s="15" t="s">
        <v>33</v>
      </c>
      <c r="F16" s="16" t="s">
        <v>12</v>
      </c>
      <c r="G16" s="17">
        <v>67</v>
      </c>
      <c r="H16" s="17" t="s">
        <v>13</v>
      </c>
    </row>
    <row r="17" spans="1:8" s="1" customFormat="1" ht="12.75">
      <c r="A17" s="13">
        <v>8</v>
      </c>
      <c r="B17" s="13" t="s">
        <v>34</v>
      </c>
      <c r="C17" s="13" t="s">
        <v>35</v>
      </c>
      <c r="D17" s="14" t="s">
        <v>36</v>
      </c>
      <c r="E17" s="13" t="s">
        <v>37</v>
      </c>
      <c r="F17" s="14" t="s">
        <v>12</v>
      </c>
      <c r="G17" s="13">
        <v>46</v>
      </c>
      <c r="H17" s="13" t="s">
        <v>13</v>
      </c>
    </row>
    <row r="18" spans="1:8" s="4" customFormat="1" ht="12.75">
      <c r="A18" s="13">
        <v>9</v>
      </c>
      <c r="B18" s="13" t="s">
        <v>38</v>
      </c>
      <c r="C18" s="13" t="s">
        <v>39</v>
      </c>
      <c r="D18" s="14" t="s">
        <v>10</v>
      </c>
      <c r="E18" s="13" t="s">
        <v>40</v>
      </c>
      <c r="F18" s="14" t="s">
        <v>12</v>
      </c>
      <c r="G18" s="13">
        <v>68</v>
      </c>
      <c r="H18" s="13" t="s">
        <v>13</v>
      </c>
    </row>
    <row r="19" spans="1:8" ht="12.75">
      <c r="A19" s="13">
        <v>10</v>
      </c>
      <c r="B19" s="13" t="s">
        <v>41</v>
      </c>
      <c r="C19" s="13" t="s">
        <v>42</v>
      </c>
      <c r="D19" s="14" t="s">
        <v>10</v>
      </c>
      <c r="E19" s="13" t="s">
        <v>43</v>
      </c>
      <c r="F19" s="14" t="s">
        <v>44</v>
      </c>
      <c r="G19" s="13">
        <v>31</v>
      </c>
      <c r="H19" s="13" t="s">
        <v>13</v>
      </c>
    </row>
    <row r="20" spans="1:8" ht="15">
      <c r="A20" s="13">
        <v>11</v>
      </c>
      <c r="B20" s="15" t="s">
        <v>45</v>
      </c>
      <c r="C20" s="15" t="s">
        <v>46</v>
      </c>
      <c r="D20" s="14" t="s">
        <v>10</v>
      </c>
      <c r="E20" s="15" t="s">
        <v>47</v>
      </c>
      <c r="F20" s="14" t="s">
        <v>12</v>
      </c>
      <c r="G20" s="13">
        <v>62</v>
      </c>
      <c r="H20" s="13" t="s">
        <v>13</v>
      </c>
    </row>
    <row r="21" spans="1:8" ht="12.75">
      <c r="A21" s="13">
        <v>12</v>
      </c>
      <c r="B21" s="13" t="s">
        <v>48</v>
      </c>
      <c r="C21" s="13" t="s">
        <v>49</v>
      </c>
      <c r="D21" s="14" t="s">
        <v>10</v>
      </c>
      <c r="E21" s="13"/>
      <c r="F21" s="14" t="s">
        <v>20</v>
      </c>
      <c r="G21" s="13">
        <v>56</v>
      </c>
      <c r="H21" s="13" t="s">
        <v>13</v>
      </c>
    </row>
    <row r="22" spans="1:11" ht="12.75">
      <c r="A22" s="13">
        <v>13</v>
      </c>
      <c r="B22" s="13" t="s">
        <v>50</v>
      </c>
      <c r="C22" s="13" t="s">
        <v>51</v>
      </c>
      <c r="D22" s="14" t="s">
        <v>36</v>
      </c>
      <c r="E22" s="13" t="s">
        <v>52</v>
      </c>
      <c r="F22" s="14" t="s">
        <v>12</v>
      </c>
      <c r="G22" s="13">
        <v>40</v>
      </c>
      <c r="H22" s="13" t="s">
        <v>13</v>
      </c>
      <c r="I22" s="4"/>
      <c r="J22" s="1"/>
      <c r="K22" s="1"/>
    </row>
    <row r="23" spans="1:11" ht="12.75">
      <c r="A23" s="13">
        <v>14</v>
      </c>
      <c r="B23" s="13" t="s">
        <v>53</v>
      </c>
      <c r="C23" s="13" t="s">
        <v>54</v>
      </c>
      <c r="D23" s="14" t="s">
        <v>10</v>
      </c>
      <c r="E23" s="13" t="s">
        <v>55</v>
      </c>
      <c r="F23" s="14" t="s">
        <v>16</v>
      </c>
      <c r="G23" s="13">
        <v>40</v>
      </c>
      <c r="H23" s="13" t="s">
        <v>13</v>
      </c>
      <c r="I23" s="4"/>
      <c r="J23" s="1"/>
      <c r="K23" s="1"/>
    </row>
    <row r="24" spans="1:11" ht="12.75">
      <c r="A24" s="13">
        <v>15</v>
      </c>
      <c r="B24" s="13" t="s">
        <v>56</v>
      </c>
      <c r="C24" s="13" t="s">
        <v>57</v>
      </c>
      <c r="D24" s="14" t="s">
        <v>10</v>
      </c>
      <c r="E24" s="13" t="s">
        <v>23</v>
      </c>
      <c r="F24" s="14" t="s">
        <v>12</v>
      </c>
      <c r="G24" s="13">
        <v>70</v>
      </c>
      <c r="H24" s="13" t="s">
        <v>13</v>
      </c>
      <c r="I24" s="4"/>
      <c r="J24" s="1"/>
      <c r="K24" s="1"/>
    </row>
    <row r="25" spans="1:11" ht="12.75">
      <c r="A25" s="13">
        <v>16</v>
      </c>
      <c r="B25" s="13" t="s">
        <v>58</v>
      </c>
      <c r="C25" s="13" t="s">
        <v>59</v>
      </c>
      <c r="D25" s="14" t="s">
        <v>25</v>
      </c>
      <c r="E25" s="13" t="s">
        <v>60</v>
      </c>
      <c r="F25" s="14" t="s">
        <v>12</v>
      </c>
      <c r="G25" s="13">
        <v>40</v>
      </c>
      <c r="H25" s="13" t="s">
        <v>13</v>
      </c>
      <c r="I25" s="11"/>
      <c r="J25" s="1"/>
      <c r="K25" s="1"/>
    </row>
    <row r="26" spans="1:11" ht="12.75">
      <c r="A26" s="13">
        <v>17</v>
      </c>
      <c r="B26" s="13" t="s">
        <v>61</v>
      </c>
      <c r="C26" s="13" t="s">
        <v>62</v>
      </c>
      <c r="D26" s="14" t="s">
        <v>25</v>
      </c>
      <c r="E26" s="13" t="s">
        <v>26</v>
      </c>
      <c r="F26" s="14" t="s">
        <v>16</v>
      </c>
      <c r="G26" s="13">
        <v>32</v>
      </c>
      <c r="H26" s="13" t="s">
        <v>13</v>
      </c>
      <c r="I26" s="11"/>
      <c r="J26" s="1"/>
      <c r="K26" s="1"/>
    </row>
    <row r="27" spans="1:11" ht="12.75">
      <c r="A27" s="13">
        <v>18</v>
      </c>
      <c r="B27" s="13" t="s">
        <v>63</v>
      </c>
      <c r="C27" s="13" t="s">
        <v>64</v>
      </c>
      <c r="D27" s="14" t="s">
        <v>36</v>
      </c>
      <c r="E27" s="13" t="s">
        <v>65</v>
      </c>
      <c r="F27" s="14" t="s">
        <v>12</v>
      </c>
      <c r="G27" s="13">
        <v>40</v>
      </c>
      <c r="H27" s="13" t="s">
        <v>13</v>
      </c>
      <c r="I27" s="11"/>
      <c r="J27" s="1"/>
      <c r="K27" s="1"/>
    </row>
    <row r="28" spans="1:11" ht="12.75">
      <c r="A28" s="13">
        <v>19</v>
      </c>
      <c r="B28" s="13" t="s">
        <v>66</v>
      </c>
      <c r="C28" s="13" t="s">
        <v>67</v>
      </c>
      <c r="D28" s="14" t="s">
        <v>10</v>
      </c>
      <c r="E28" s="13" t="s">
        <v>68</v>
      </c>
      <c r="F28" s="14" t="s">
        <v>16</v>
      </c>
      <c r="G28" s="13">
        <v>36</v>
      </c>
      <c r="H28" s="13" t="s">
        <v>13</v>
      </c>
      <c r="I28" s="4"/>
      <c r="J28" s="4"/>
      <c r="K28" s="4"/>
    </row>
    <row r="29" spans="1:9" ht="12.75">
      <c r="A29" s="13">
        <v>20</v>
      </c>
      <c r="B29" s="13" t="s">
        <v>69</v>
      </c>
      <c r="C29" s="13" t="s">
        <v>70</v>
      </c>
      <c r="D29" s="14" t="s">
        <v>10</v>
      </c>
      <c r="E29" s="13" t="s">
        <v>11</v>
      </c>
      <c r="F29" s="14" t="s">
        <v>44</v>
      </c>
      <c r="G29" s="13">
        <v>34</v>
      </c>
      <c r="H29" s="13" t="s">
        <v>13</v>
      </c>
      <c r="I29" s="4"/>
    </row>
    <row r="30" spans="1:9" ht="15">
      <c r="A30" s="13">
        <v>21</v>
      </c>
      <c r="B30" s="13" t="s">
        <v>71</v>
      </c>
      <c r="C30" s="13" t="s">
        <v>72</v>
      </c>
      <c r="D30" s="14" t="s">
        <v>36</v>
      </c>
      <c r="E30" s="15" t="s">
        <v>73</v>
      </c>
      <c r="F30" s="14" t="s">
        <v>12</v>
      </c>
      <c r="G30" s="13">
        <v>53</v>
      </c>
      <c r="H30" s="13" t="s">
        <v>13</v>
      </c>
      <c r="I30" s="4"/>
    </row>
    <row r="31" spans="1:9" ht="12.75">
      <c r="A31" s="13">
        <v>22</v>
      </c>
      <c r="B31" s="13" t="s">
        <v>74</v>
      </c>
      <c r="C31" s="13" t="s">
        <v>75</v>
      </c>
      <c r="D31" s="14" t="s">
        <v>36</v>
      </c>
      <c r="E31" s="13" t="s">
        <v>76</v>
      </c>
      <c r="F31" s="14" t="s">
        <v>12</v>
      </c>
      <c r="G31" s="13">
        <v>62</v>
      </c>
      <c r="H31" s="13" t="s">
        <v>13</v>
      </c>
      <c r="I31" s="4"/>
    </row>
    <row r="32" spans="1:9" ht="12.75">
      <c r="A32" s="13">
        <v>23</v>
      </c>
      <c r="B32" s="13" t="s">
        <v>71</v>
      </c>
      <c r="C32" s="13" t="s">
        <v>77</v>
      </c>
      <c r="D32" s="14" t="s">
        <v>10</v>
      </c>
      <c r="E32" s="13" t="s">
        <v>19</v>
      </c>
      <c r="F32" s="14" t="s">
        <v>16</v>
      </c>
      <c r="G32" s="13">
        <v>39</v>
      </c>
      <c r="H32" s="13" t="s">
        <v>13</v>
      </c>
      <c r="I32" s="4"/>
    </row>
    <row r="33" spans="1:9" ht="12.75">
      <c r="A33" s="13">
        <v>24</v>
      </c>
      <c r="B33" s="13" t="s">
        <v>78</v>
      </c>
      <c r="C33" s="13" t="s">
        <v>77</v>
      </c>
      <c r="D33" s="14" t="s">
        <v>10</v>
      </c>
      <c r="E33" s="13" t="s">
        <v>43</v>
      </c>
      <c r="F33" s="14" t="s">
        <v>16</v>
      </c>
      <c r="G33" s="13">
        <v>29</v>
      </c>
      <c r="H33" s="13" t="s">
        <v>13</v>
      </c>
      <c r="I33" s="4"/>
    </row>
    <row r="34" spans="1:9" ht="12.75">
      <c r="A34" s="13">
        <v>25</v>
      </c>
      <c r="B34" s="13" t="s">
        <v>79</v>
      </c>
      <c r="C34" s="13" t="s">
        <v>80</v>
      </c>
      <c r="D34" s="14" t="s">
        <v>36</v>
      </c>
      <c r="E34" s="13" t="s">
        <v>81</v>
      </c>
      <c r="F34" s="14" t="s">
        <v>12</v>
      </c>
      <c r="G34" s="13">
        <v>61</v>
      </c>
      <c r="H34" s="13" t="s">
        <v>13</v>
      </c>
      <c r="I34" s="4"/>
    </row>
    <row r="35" spans="1:9" ht="15">
      <c r="A35" s="13">
        <v>26</v>
      </c>
      <c r="B35" s="18" t="s">
        <v>82</v>
      </c>
      <c r="C35" s="18" t="s">
        <v>83</v>
      </c>
      <c r="D35" s="14" t="s">
        <v>10</v>
      </c>
      <c r="E35" s="13" t="s">
        <v>19</v>
      </c>
      <c r="F35" s="14" t="s">
        <v>12</v>
      </c>
      <c r="G35" s="13">
        <v>61</v>
      </c>
      <c r="H35" s="13" t="s">
        <v>13</v>
      </c>
      <c r="I35" s="4"/>
    </row>
    <row r="36" spans="1:9" ht="12.75">
      <c r="A36" s="13">
        <v>27</v>
      </c>
      <c r="B36" s="13" t="s">
        <v>84</v>
      </c>
      <c r="C36" s="13" t="s">
        <v>85</v>
      </c>
      <c r="D36" s="14" t="s">
        <v>36</v>
      </c>
      <c r="E36" s="13"/>
      <c r="F36" s="14" t="s">
        <v>20</v>
      </c>
      <c r="G36" s="13">
        <v>50</v>
      </c>
      <c r="H36" s="13" t="s">
        <v>13</v>
      </c>
      <c r="I36" s="4"/>
    </row>
    <row r="37" spans="1:9" ht="12.75">
      <c r="A37" s="13">
        <v>28</v>
      </c>
      <c r="B37" s="13" t="s">
        <v>86</v>
      </c>
      <c r="C37" s="13" t="s">
        <v>87</v>
      </c>
      <c r="D37" s="14" t="s">
        <v>36</v>
      </c>
      <c r="E37" s="13" t="s">
        <v>88</v>
      </c>
      <c r="F37" s="14" t="s">
        <v>44</v>
      </c>
      <c r="G37" s="13">
        <v>28</v>
      </c>
      <c r="H37" s="13" t="s">
        <v>13</v>
      </c>
      <c r="I37" s="4"/>
    </row>
    <row r="38" spans="1:9" ht="15">
      <c r="A38" s="13">
        <v>29</v>
      </c>
      <c r="B38" s="13" t="s">
        <v>89</v>
      </c>
      <c r="C38" s="13" t="s">
        <v>90</v>
      </c>
      <c r="D38" s="14" t="s">
        <v>36</v>
      </c>
      <c r="E38" s="15" t="s">
        <v>91</v>
      </c>
      <c r="F38" s="14" t="s">
        <v>12</v>
      </c>
      <c r="G38" s="13">
        <v>48</v>
      </c>
      <c r="H38" s="13" t="s">
        <v>13</v>
      </c>
      <c r="I38" s="4"/>
    </row>
    <row r="39" spans="1:9" ht="12.75">
      <c r="A39" s="13">
        <v>30</v>
      </c>
      <c r="B39" s="13" t="s">
        <v>66</v>
      </c>
      <c r="C39" s="13" t="s">
        <v>92</v>
      </c>
      <c r="D39" s="14" t="s">
        <v>10</v>
      </c>
      <c r="E39" s="13" t="s">
        <v>23</v>
      </c>
      <c r="F39" s="14" t="s">
        <v>12</v>
      </c>
      <c r="G39" s="13">
        <v>61</v>
      </c>
      <c r="H39" s="13" t="s">
        <v>13</v>
      </c>
      <c r="I39" s="4"/>
    </row>
    <row r="40" spans="1:9" ht="12.75">
      <c r="A40" s="13">
        <v>31</v>
      </c>
      <c r="B40" s="13" t="s">
        <v>34</v>
      </c>
      <c r="C40" s="13" t="s">
        <v>93</v>
      </c>
      <c r="D40" s="14" t="s">
        <v>36</v>
      </c>
      <c r="E40" s="13" t="s">
        <v>94</v>
      </c>
      <c r="F40" s="14" t="s">
        <v>12</v>
      </c>
      <c r="G40" s="13">
        <v>54</v>
      </c>
      <c r="H40" s="13" t="s">
        <v>13</v>
      </c>
      <c r="I40" s="4"/>
    </row>
    <row r="41" spans="1:9" ht="12.75">
      <c r="A41" s="13">
        <v>32</v>
      </c>
      <c r="B41" s="13" t="s">
        <v>95</v>
      </c>
      <c r="C41" s="13" t="s">
        <v>96</v>
      </c>
      <c r="D41" s="14" t="s">
        <v>36</v>
      </c>
      <c r="E41" s="13" t="s">
        <v>88</v>
      </c>
      <c r="F41" s="14" t="s">
        <v>20</v>
      </c>
      <c r="G41" s="13">
        <v>45</v>
      </c>
      <c r="H41" s="13" t="s">
        <v>13</v>
      </c>
      <c r="I41" s="4"/>
    </row>
    <row r="42" spans="1:9" ht="12.75">
      <c r="A42" s="13">
        <v>33</v>
      </c>
      <c r="B42" s="13" t="s">
        <v>97</v>
      </c>
      <c r="C42" s="13" t="s">
        <v>98</v>
      </c>
      <c r="D42" s="14" t="s">
        <v>36</v>
      </c>
      <c r="E42" s="13" t="s">
        <v>99</v>
      </c>
      <c r="F42" s="14" t="s">
        <v>44</v>
      </c>
      <c r="G42" s="13">
        <v>25</v>
      </c>
      <c r="H42" s="13" t="s">
        <v>13</v>
      </c>
      <c r="I42" s="4"/>
    </row>
    <row r="43" spans="1:9" ht="12.75">
      <c r="A43" s="13">
        <v>34</v>
      </c>
      <c r="B43" s="13" t="s">
        <v>100</v>
      </c>
      <c r="C43" s="13" t="s">
        <v>101</v>
      </c>
      <c r="D43" s="14" t="s">
        <v>36</v>
      </c>
      <c r="E43" s="13" t="s">
        <v>102</v>
      </c>
      <c r="F43" s="14" t="s">
        <v>20</v>
      </c>
      <c r="G43" s="13">
        <v>56</v>
      </c>
      <c r="H43" s="13" t="s">
        <v>13</v>
      </c>
      <c r="I43" s="4"/>
    </row>
    <row r="44" spans="1:9" ht="12.75">
      <c r="A44" s="13">
        <v>35</v>
      </c>
      <c r="B44" s="13" t="s">
        <v>74</v>
      </c>
      <c r="C44" s="13" t="s">
        <v>103</v>
      </c>
      <c r="D44" s="14" t="s">
        <v>10</v>
      </c>
      <c r="E44" s="13" t="s">
        <v>19</v>
      </c>
      <c r="F44" s="14" t="s">
        <v>12</v>
      </c>
      <c r="G44" s="13">
        <v>61</v>
      </c>
      <c r="H44" s="13" t="s">
        <v>13</v>
      </c>
      <c r="I44" s="4"/>
    </row>
    <row r="45" spans="1:9" ht="12.75">
      <c r="A45" s="13">
        <v>36</v>
      </c>
      <c r="B45" s="13" t="s">
        <v>104</v>
      </c>
      <c r="C45" s="13" t="s">
        <v>105</v>
      </c>
      <c r="D45" s="14" t="s">
        <v>10</v>
      </c>
      <c r="E45" s="13" t="s">
        <v>19</v>
      </c>
      <c r="F45" s="14" t="s">
        <v>16</v>
      </c>
      <c r="G45" s="13">
        <v>37</v>
      </c>
      <c r="H45" s="13" t="s">
        <v>13</v>
      </c>
      <c r="I45" s="4"/>
    </row>
    <row r="46" spans="1:9" ht="12.75">
      <c r="A46" s="13">
        <v>37</v>
      </c>
      <c r="B46" s="13" t="s">
        <v>71</v>
      </c>
      <c r="C46" s="13" t="s">
        <v>106</v>
      </c>
      <c r="D46" s="14" t="s">
        <v>10</v>
      </c>
      <c r="E46" s="13" t="s">
        <v>55</v>
      </c>
      <c r="F46" s="14" t="s">
        <v>12</v>
      </c>
      <c r="G46" s="13">
        <v>75</v>
      </c>
      <c r="H46" s="13" t="s">
        <v>13</v>
      </c>
      <c r="I46" s="4"/>
    </row>
    <row r="47" spans="1:9" ht="12.75">
      <c r="A47" s="13">
        <v>38</v>
      </c>
      <c r="B47" s="13" t="s">
        <v>107</v>
      </c>
      <c r="C47" s="13" t="s">
        <v>108</v>
      </c>
      <c r="D47" s="14" t="s">
        <v>36</v>
      </c>
      <c r="E47" s="13" t="s">
        <v>109</v>
      </c>
      <c r="F47" s="14" t="s">
        <v>16</v>
      </c>
      <c r="G47" s="13">
        <v>29</v>
      </c>
      <c r="H47" s="13" t="s">
        <v>13</v>
      </c>
      <c r="I47" s="4"/>
    </row>
    <row r="48" spans="1:9" ht="12.75">
      <c r="A48" s="13">
        <v>39</v>
      </c>
      <c r="B48" s="13" t="s">
        <v>110</v>
      </c>
      <c r="C48" s="13" t="s">
        <v>111</v>
      </c>
      <c r="D48" s="14" t="s">
        <v>36</v>
      </c>
      <c r="E48" s="13" t="s">
        <v>52</v>
      </c>
      <c r="F48" s="14" t="s">
        <v>44</v>
      </c>
      <c r="G48" s="13">
        <v>30</v>
      </c>
      <c r="H48" s="13" t="s">
        <v>13</v>
      </c>
      <c r="I48" s="4"/>
    </row>
    <row r="49" spans="1:9" ht="12.75">
      <c r="A49" s="13">
        <v>40</v>
      </c>
      <c r="B49" s="13" t="s">
        <v>95</v>
      </c>
      <c r="C49" s="13" t="s">
        <v>112</v>
      </c>
      <c r="D49" s="14" t="s">
        <v>10</v>
      </c>
      <c r="E49" s="13" t="s">
        <v>11</v>
      </c>
      <c r="F49" s="14" t="s">
        <v>44</v>
      </c>
      <c r="G49" s="13">
        <v>30</v>
      </c>
      <c r="H49" s="13" t="s">
        <v>13</v>
      </c>
      <c r="I49" s="4"/>
    </row>
    <row r="50" spans="1:9" ht="12.75">
      <c r="A50" s="13">
        <v>41</v>
      </c>
      <c r="B50" s="13" t="s">
        <v>113</v>
      </c>
      <c r="C50" s="13" t="s">
        <v>114</v>
      </c>
      <c r="D50" s="14" t="s">
        <v>10</v>
      </c>
      <c r="E50" s="13" t="s">
        <v>115</v>
      </c>
      <c r="F50" s="14" t="s">
        <v>44</v>
      </c>
      <c r="G50" s="13">
        <v>33</v>
      </c>
      <c r="H50" s="13" t="s">
        <v>13</v>
      </c>
      <c r="I50" s="4"/>
    </row>
    <row r="51" spans="1:9" ht="12.75">
      <c r="A51" s="13">
        <v>42</v>
      </c>
      <c r="B51" s="13" t="s">
        <v>34</v>
      </c>
      <c r="C51" s="13" t="s">
        <v>116</v>
      </c>
      <c r="D51" s="14" t="s">
        <v>10</v>
      </c>
      <c r="E51" s="13" t="s">
        <v>117</v>
      </c>
      <c r="F51" s="14" t="s">
        <v>12</v>
      </c>
      <c r="G51" s="13">
        <v>42</v>
      </c>
      <c r="H51" s="13" t="s">
        <v>13</v>
      </c>
      <c r="I51" s="4"/>
    </row>
    <row r="52" spans="1:9" ht="15">
      <c r="A52" s="13">
        <v>43</v>
      </c>
      <c r="B52" s="13" t="s">
        <v>118</v>
      </c>
      <c r="C52" s="13" t="s">
        <v>119</v>
      </c>
      <c r="D52" s="14" t="s">
        <v>10</v>
      </c>
      <c r="E52" s="15" t="s">
        <v>43</v>
      </c>
      <c r="F52" s="14" t="s">
        <v>12</v>
      </c>
      <c r="G52" s="13">
        <v>45</v>
      </c>
      <c r="H52" s="13" t="s">
        <v>13</v>
      </c>
      <c r="I52" s="4"/>
    </row>
    <row r="53" spans="1:9" ht="15">
      <c r="A53" s="13">
        <v>44</v>
      </c>
      <c r="B53" s="13" t="s">
        <v>120</v>
      </c>
      <c r="C53" s="13" t="s">
        <v>121</v>
      </c>
      <c r="D53" s="14" t="s">
        <v>25</v>
      </c>
      <c r="E53" s="15" t="s">
        <v>122</v>
      </c>
      <c r="F53" s="14" t="s">
        <v>20</v>
      </c>
      <c r="G53" s="13">
        <v>43</v>
      </c>
      <c r="H53" s="13" t="s">
        <v>13</v>
      </c>
      <c r="I53" s="4"/>
    </row>
    <row r="54" spans="1:9" ht="12.75">
      <c r="A54" s="13">
        <v>45</v>
      </c>
      <c r="B54" s="13" t="s">
        <v>123</v>
      </c>
      <c r="C54" s="13" t="s">
        <v>124</v>
      </c>
      <c r="D54" s="14" t="s">
        <v>36</v>
      </c>
      <c r="E54" s="13" t="s">
        <v>125</v>
      </c>
      <c r="F54" s="14" t="s">
        <v>16</v>
      </c>
      <c r="G54" s="13">
        <v>33</v>
      </c>
      <c r="H54" s="13" t="s">
        <v>13</v>
      </c>
      <c r="I54" s="4"/>
    </row>
    <row r="55" spans="1:9" ht="12.75">
      <c r="A55" s="13">
        <v>46</v>
      </c>
      <c r="B55" s="13" t="s">
        <v>126</v>
      </c>
      <c r="C55" s="13" t="s">
        <v>127</v>
      </c>
      <c r="D55" s="14" t="s">
        <v>25</v>
      </c>
      <c r="E55" s="13" t="s">
        <v>26</v>
      </c>
      <c r="F55" s="14" t="s">
        <v>16</v>
      </c>
      <c r="G55" s="13">
        <v>31</v>
      </c>
      <c r="H55" s="13" t="s">
        <v>13</v>
      </c>
      <c r="I55" s="4"/>
    </row>
    <row r="56" spans="1:9" ht="12.75">
      <c r="A56" s="13">
        <v>47</v>
      </c>
      <c r="B56" s="13" t="s">
        <v>128</v>
      </c>
      <c r="C56" s="13" t="s">
        <v>129</v>
      </c>
      <c r="D56" s="14" t="s">
        <v>10</v>
      </c>
      <c r="E56" s="13" t="s">
        <v>19</v>
      </c>
      <c r="F56" s="14" t="s">
        <v>12</v>
      </c>
      <c r="G56" s="13">
        <v>49</v>
      </c>
      <c r="H56" s="13" t="s">
        <v>13</v>
      </c>
      <c r="I56" s="4"/>
    </row>
    <row r="57" spans="1:9" ht="12.75">
      <c r="A57" s="13">
        <v>48</v>
      </c>
      <c r="B57" s="13" t="s">
        <v>70</v>
      </c>
      <c r="C57" s="13" t="s">
        <v>130</v>
      </c>
      <c r="D57" s="14" t="s">
        <v>36</v>
      </c>
      <c r="E57" s="13" t="s">
        <v>125</v>
      </c>
      <c r="F57" s="14" t="s">
        <v>16</v>
      </c>
      <c r="G57" s="13">
        <v>26</v>
      </c>
      <c r="H57" s="13" t="s">
        <v>13</v>
      </c>
      <c r="I57" s="4"/>
    </row>
    <row r="58" spans="1:9" ht="12.75">
      <c r="A58" s="13">
        <v>49</v>
      </c>
      <c r="B58" s="13" t="s">
        <v>131</v>
      </c>
      <c r="C58" s="13" t="s">
        <v>132</v>
      </c>
      <c r="D58" s="14" t="s">
        <v>10</v>
      </c>
      <c r="E58" s="13" t="s">
        <v>133</v>
      </c>
      <c r="F58" s="14" t="s">
        <v>12</v>
      </c>
      <c r="G58" s="13">
        <v>62</v>
      </c>
      <c r="H58" s="13" t="s">
        <v>13</v>
      </c>
      <c r="I58" s="4"/>
    </row>
    <row r="59" spans="1:9" ht="12.75">
      <c r="A59" s="13">
        <v>50</v>
      </c>
      <c r="B59" s="13" t="s">
        <v>134</v>
      </c>
      <c r="C59" s="13" t="s">
        <v>135</v>
      </c>
      <c r="D59" s="14" t="s">
        <v>10</v>
      </c>
      <c r="E59" s="13" t="s">
        <v>136</v>
      </c>
      <c r="F59" s="14" t="s">
        <v>20</v>
      </c>
      <c r="G59" s="13">
        <v>43</v>
      </c>
      <c r="H59" s="13" t="s">
        <v>13</v>
      </c>
      <c r="I59" s="4"/>
    </row>
    <row r="60" spans="1:9" ht="12.75">
      <c r="A60" s="13">
        <v>51</v>
      </c>
      <c r="B60" s="13" t="s">
        <v>137</v>
      </c>
      <c r="C60" s="13" t="s">
        <v>135</v>
      </c>
      <c r="D60" s="14" t="s">
        <v>10</v>
      </c>
      <c r="E60" s="13" t="s">
        <v>136</v>
      </c>
      <c r="F60" s="14" t="s">
        <v>20</v>
      </c>
      <c r="G60" s="13">
        <v>40</v>
      </c>
      <c r="H60" s="13" t="s">
        <v>13</v>
      </c>
      <c r="I60" s="4"/>
    </row>
    <row r="61" spans="1:9" ht="12.75">
      <c r="A61" s="13">
        <v>52</v>
      </c>
      <c r="B61" s="13" t="s">
        <v>138</v>
      </c>
      <c r="C61" s="13" t="s">
        <v>139</v>
      </c>
      <c r="D61" s="14" t="s">
        <v>10</v>
      </c>
      <c r="E61" s="13" t="s">
        <v>19</v>
      </c>
      <c r="F61" s="14" t="s">
        <v>44</v>
      </c>
      <c r="G61" s="13">
        <v>30</v>
      </c>
      <c r="H61" s="13" t="s">
        <v>13</v>
      </c>
      <c r="I61" s="4"/>
    </row>
    <row r="62" spans="1:9" ht="12.75">
      <c r="A62" s="13">
        <v>53</v>
      </c>
      <c r="B62" s="13" t="s">
        <v>140</v>
      </c>
      <c r="C62" s="13" t="s">
        <v>141</v>
      </c>
      <c r="D62" s="14" t="s">
        <v>10</v>
      </c>
      <c r="E62" s="13" t="s">
        <v>142</v>
      </c>
      <c r="F62" s="14" t="s">
        <v>12</v>
      </c>
      <c r="G62" s="13">
        <v>69</v>
      </c>
      <c r="H62" s="13" t="s">
        <v>13</v>
      </c>
      <c r="I62" s="4"/>
    </row>
    <row r="63" spans="1:9" ht="12.75">
      <c r="A63" s="13">
        <v>54</v>
      </c>
      <c r="B63" s="13" t="s">
        <v>143</v>
      </c>
      <c r="C63" s="13" t="s">
        <v>144</v>
      </c>
      <c r="D63" s="14" t="s">
        <v>10</v>
      </c>
      <c r="E63" s="13" t="s">
        <v>145</v>
      </c>
      <c r="F63" s="14" t="s">
        <v>12</v>
      </c>
      <c r="G63" s="13">
        <v>62</v>
      </c>
      <c r="H63" s="13" t="s">
        <v>13</v>
      </c>
      <c r="I63" s="4"/>
    </row>
    <row r="64" spans="1:8" ht="12.75">
      <c r="A64" s="13">
        <v>55</v>
      </c>
      <c r="B64" s="13" t="s">
        <v>146</v>
      </c>
      <c r="C64" s="13" t="s">
        <v>147</v>
      </c>
      <c r="D64" s="14" t="s">
        <v>10</v>
      </c>
      <c r="E64" s="13" t="s">
        <v>55</v>
      </c>
      <c r="F64" s="14" t="s">
        <v>20</v>
      </c>
      <c r="G64" s="13">
        <v>65</v>
      </c>
      <c r="H64" s="13" t="s">
        <v>13</v>
      </c>
    </row>
    <row r="65" spans="1:8" ht="12.75">
      <c r="A65" s="13">
        <v>56</v>
      </c>
      <c r="B65" s="13" t="s">
        <v>148</v>
      </c>
      <c r="C65" s="13" t="s">
        <v>149</v>
      </c>
      <c r="D65" s="14" t="s">
        <v>10</v>
      </c>
      <c r="E65" s="13"/>
      <c r="F65" s="14" t="s">
        <v>20</v>
      </c>
      <c r="G65" s="13">
        <v>57</v>
      </c>
      <c r="H65" s="13" t="s">
        <v>13</v>
      </c>
    </row>
    <row r="66" spans="1:9" ht="12.75">
      <c r="A66" s="13">
        <v>57</v>
      </c>
      <c r="B66" s="13" t="s">
        <v>150</v>
      </c>
      <c r="C66" s="13" t="s">
        <v>151</v>
      </c>
      <c r="D66" s="14" t="s">
        <v>36</v>
      </c>
      <c r="E66" s="13" t="s">
        <v>52</v>
      </c>
      <c r="F66" s="14" t="s">
        <v>20</v>
      </c>
      <c r="G66" s="13">
        <v>50</v>
      </c>
      <c r="H66" s="13" t="s">
        <v>13</v>
      </c>
      <c r="I66" s="4"/>
    </row>
    <row r="67" spans="1:9" ht="12.75">
      <c r="A67" s="13">
        <v>58</v>
      </c>
      <c r="B67" s="13" t="s">
        <v>152</v>
      </c>
      <c r="C67" s="13" t="s">
        <v>153</v>
      </c>
      <c r="D67" s="14" t="s">
        <v>10</v>
      </c>
      <c r="E67" s="13" t="s">
        <v>115</v>
      </c>
      <c r="F67" s="14" t="s">
        <v>12</v>
      </c>
      <c r="G67" s="13">
        <v>40</v>
      </c>
      <c r="H67" s="13" t="s">
        <v>13</v>
      </c>
      <c r="I67" s="4"/>
    </row>
    <row r="68" spans="1:8" ht="12.75">
      <c r="A68" s="13">
        <v>59</v>
      </c>
      <c r="B68" s="13" t="s">
        <v>66</v>
      </c>
      <c r="C68" s="13" t="s">
        <v>154</v>
      </c>
      <c r="D68" s="14" t="s">
        <v>10</v>
      </c>
      <c r="E68" s="13" t="s">
        <v>43</v>
      </c>
      <c r="F68" s="14" t="s">
        <v>12</v>
      </c>
      <c r="G68" s="13">
        <v>50</v>
      </c>
      <c r="H68" s="13" t="s">
        <v>13</v>
      </c>
    </row>
    <row r="69" spans="1:9" ht="12.75">
      <c r="A69" s="13">
        <v>60</v>
      </c>
      <c r="B69" s="13" t="s">
        <v>155</v>
      </c>
      <c r="C69" s="13" t="s">
        <v>156</v>
      </c>
      <c r="D69" s="14" t="s">
        <v>36</v>
      </c>
      <c r="E69" s="13" t="s">
        <v>52</v>
      </c>
      <c r="F69" s="14" t="s">
        <v>20</v>
      </c>
      <c r="G69" s="13">
        <v>47</v>
      </c>
      <c r="H69" s="13" t="s">
        <v>13</v>
      </c>
      <c r="I69" s="4"/>
    </row>
    <row r="70" spans="1:9" ht="15">
      <c r="A70" s="13">
        <v>61</v>
      </c>
      <c r="B70" s="15" t="s">
        <v>157</v>
      </c>
      <c r="C70" s="15" t="s">
        <v>158</v>
      </c>
      <c r="D70" s="14" t="s">
        <v>25</v>
      </c>
      <c r="E70" s="15" t="s">
        <v>159</v>
      </c>
      <c r="F70" s="14" t="s">
        <v>16</v>
      </c>
      <c r="G70" s="13">
        <v>31</v>
      </c>
      <c r="H70" s="13" t="s">
        <v>13</v>
      </c>
      <c r="I70" s="4"/>
    </row>
    <row r="71" spans="1:9" ht="15">
      <c r="A71" s="13">
        <v>62</v>
      </c>
      <c r="B71" s="15" t="s">
        <v>160</v>
      </c>
      <c r="C71" s="15" t="s">
        <v>161</v>
      </c>
      <c r="D71" s="14" t="s">
        <v>36</v>
      </c>
      <c r="E71" s="15" t="s">
        <v>125</v>
      </c>
      <c r="F71" s="14" t="s">
        <v>16</v>
      </c>
      <c r="G71" s="13">
        <v>30</v>
      </c>
      <c r="H71" s="13" t="s">
        <v>13</v>
      </c>
      <c r="I71" s="4"/>
    </row>
    <row r="72" spans="1:9" ht="12.75">
      <c r="A72" s="13">
        <v>63</v>
      </c>
      <c r="B72" s="13" t="s">
        <v>162</v>
      </c>
      <c r="C72" s="13" t="s">
        <v>163</v>
      </c>
      <c r="D72" s="14" t="s">
        <v>10</v>
      </c>
      <c r="E72" s="13" t="s">
        <v>55</v>
      </c>
      <c r="F72" s="14" t="s">
        <v>12</v>
      </c>
      <c r="G72" s="13">
        <v>80</v>
      </c>
      <c r="H72" s="13" t="s">
        <v>13</v>
      </c>
      <c r="I72" s="4"/>
    </row>
    <row r="73" spans="1:9" ht="12.75">
      <c r="A73" s="13">
        <v>64</v>
      </c>
      <c r="B73" s="13" t="s">
        <v>164</v>
      </c>
      <c r="C73" s="13" t="s">
        <v>165</v>
      </c>
      <c r="D73" s="14" t="s">
        <v>10</v>
      </c>
      <c r="E73" s="13" t="s">
        <v>23</v>
      </c>
      <c r="F73" s="14" t="s">
        <v>12</v>
      </c>
      <c r="G73" s="13">
        <v>77</v>
      </c>
      <c r="H73" s="13" t="s">
        <v>13</v>
      </c>
      <c r="I73" s="4"/>
    </row>
    <row r="74" spans="1:9" ht="12.75">
      <c r="A74" s="13">
        <v>65</v>
      </c>
      <c r="B74" s="13" t="s">
        <v>104</v>
      </c>
      <c r="C74" s="13" t="s">
        <v>166</v>
      </c>
      <c r="D74" s="14" t="s">
        <v>10</v>
      </c>
      <c r="E74" s="13" t="s">
        <v>19</v>
      </c>
      <c r="F74" s="14" t="s">
        <v>12</v>
      </c>
      <c r="G74" s="13">
        <v>50</v>
      </c>
      <c r="H74" s="13" t="s">
        <v>13</v>
      </c>
      <c r="I74" s="4"/>
    </row>
    <row r="75" spans="1:9" ht="15">
      <c r="A75" s="13">
        <v>66</v>
      </c>
      <c r="B75" s="13" t="s">
        <v>167</v>
      </c>
      <c r="C75" s="13" t="s">
        <v>168</v>
      </c>
      <c r="D75" s="14" t="s">
        <v>36</v>
      </c>
      <c r="E75" s="15" t="s">
        <v>99</v>
      </c>
      <c r="F75" s="14" t="s">
        <v>44</v>
      </c>
      <c r="G75" s="13">
        <v>25</v>
      </c>
      <c r="H75" s="13" t="s">
        <v>13</v>
      </c>
      <c r="I75" s="4"/>
    </row>
    <row r="76" spans="1:9" ht="12.75">
      <c r="A76" s="13">
        <v>67</v>
      </c>
      <c r="B76" s="13" t="s">
        <v>169</v>
      </c>
      <c r="C76" s="13" t="s">
        <v>170</v>
      </c>
      <c r="D76" s="14" t="s">
        <v>10</v>
      </c>
      <c r="E76" s="13" t="s">
        <v>55</v>
      </c>
      <c r="F76" s="14" t="s">
        <v>16</v>
      </c>
      <c r="G76" s="13">
        <v>40</v>
      </c>
      <c r="H76" s="13" t="s">
        <v>13</v>
      </c>
      <c r="I76" s="4"/>
    </row>
    <row r="77" spans="1:9" ht="15">
      <c r="A77" s="13">
        <v>68</v>
      </c>
      <c r="B77" s="13" t="s">
        <v>14</v>
      </c>
      <c r="C77" s="13" t="s">
        <v>171</v>
      </c>
      <c r="D77" s="14" t="s">
        <v>10</v>
      </c>
      <c r="E77" s="15" t="s">
        <v>43</v>
      </c>
      <c r="F77" s="14" t="s">
        <v>16</v>
      </c>
      <c r="G77" s="13">
        <v>21</v>
      </c>
      <c r="H77" s="13" t="s">
        <v>13</v>
      </c>
      <c r="I77" s="4"/>
    </row>
    <row r="78" spans="1:9" ht="12.75">
      <c r="A78" s="13">
        <v>69</v>
      </c>
      <c r="B78" s="13" t="s">
        <v>172</v>
      </c>
      <c r="C78" s="13" t="s">
        <v>173</v>
      </c>
      <c r="D78" s="14" t="s">
        <v>10</v>
      </c>
      <c r="E78" s="13" t="s">
        <v>19</v>
      </c>
      <c r="F78" s="14" t="s">
        <v>12</v>
      </c>
      <c r="G78" s="13">
        <v>50</v>
      </c>
      <c r="H78" s="13" t="s">
        <v>13</v>
      </c>
      <c r="I78" s="4"/>
    </row>
    <row r="79" spans="1:9" ht="12.75">
      <c r="A79" s="13">
        <v>70</v>
      </c>
      <c r="B79" s="13" t="s">
        <v>174</v>
      </c>
      <c r="C79" s="13" t="s">
        <v>175</v>
      </c>
      <c r="D79" s="14" t="s">
        <v>36</v>
      </c>
      <c r="E79" s="13" t="s">
        <v>176</v>
      </c>
      <c r="F79" s="14" t="s">
        <v>20</v>
      </c>
      <c r="G79" s="13">
        <v>57</v>
      </c>
      <c r="H79" s="13" t="s">
        <v>13</v>
      </c>
      <c r="I79" s="4"/>
    </row>
    <row r="80" spans="1:9" ht="12.75">
      <c r="A80" s="13">
        <v>71</v>
      </c>
      <c r="B80" s="13" t="s">
        <v>177</v>
      </c>
      <c r="C80" s="13" t="s">
        <v>178</v>
      </c>
      <c r="D80" s="14" t="s">
        <v>10</v>
      </c>
      <c r="E80" s="13" t="s">
        <v>11</v>
      </c>
      <c r="F80" s="14" t="s">
        <v>44</v>
      </c>
      <c r="G80" s="13">
        <v>47</v>
      </c>
      <c r="H80" s="13" t="s">
        <v>13</v>
      </c>
      <c r="I80" s="4"/>
    </row>
    <row r="81" spans="1:9" ht="12.75">
      <c r="A81" s="13">
        <v>72</v>
      </c>
      <c r="B81" s="13" t="s">
        <v>179</v>
      </c>
      <c r="C81" s="13" t="s">
        <v>178</v>
      </c>
      <c r="D81" s="14" t="s">
        <v>10</v>
      </c>
      <c r="E81" s="13" t="s">
        <v>11</v>
      </c>
      <c r="F81" s="14" t="s">
        <v>16</v>
      </c>
      <c r="G81" s="13">
        <v>55</v>
      </c>
      <c r="H81" s="13" t="s">
        <v>13</v>
      </c>
      <c r="I81" s="4"/>
    </row>
    <row r="82" spans="1:9" ht="12.75">
      <c r="A82" s="13">
        <v>73</v>
      </c>
      <c r="B82" s="13" t="s">
        <v>180</v>
      </c>
      <c r="C82" s="13" t="s">
        <v>181</v>
      </c>
      <c r="D82" s="14" t="s">
        <v>36</v>
      </c>
      <c r="E82" s="13" t="s">
        <v>65</v>
      </c>
      <c r="F82" s="14" t="s">
        <v>12</v>
      </c>
      <c r="G82" s="13">
        <v>54</v>
      </c>
      <c r="H82" s="13" t="s">
        <v>13</v>
      </c>
      <c r="I82" s="4"/>
    </row>
    <row r="83" spans="1:9" ht="12.75">
      <c r="A83" s="13">
        <v>74</v>
      </c>
      <c r="B83" s="13" t="s">
        <v>182</v>
      </c>
      <c r="C83" s="13" t="s">
        <v>181</v>
      </c>
      <c r="D83" s="14" t="s">
        <v>10</v>
      </c>
      <c r="E83" s="13" t="s">
        <v>55</v>
      </c>
      <c r="F83" s="14" t="s">
        <v>16</v>
      </c>
      <c r="G83" s="13">
        <v>27</v>
      </c>
      <c r="H83" s="13" t="s">
        <v>13</v>
      </c>
      <c r="I83" s="4"/>
    </row>
    <row r="84" spans="1:9" ht="12.75">
      <c r="A84" s="13">
        <v>75</v>
      </c>
      <c r="B84" s="13" t="s">
        <v>183</v>
      </c>
      <c r="C84" s="13" t="s">
        <v>181</v>
      </c>
      <c r="D84" s="14" t="s">
        <v>10</v>
      </c>
      <c r="E84" s="13" t="s">
        <v>55</v>
      </c>
      <c r="F84" s="14" t="s">
        <v>12</v>
      </c>
      <c r="G84" s="13">
        <v>53</v>
      </c>
      <c r="H84" s="13" t="s">
        <v>13</v>
      </c>
      <c r="I84" s="4"/>
    </row>
    <row r="85" spans="1:9" ht="12.75">
      <c r="A85" s="13">
        <v>76</v>
      </c>
      <c r="B85" s="13" t="s">
        <v>184</v>
      </c>
      <c r="C85" s="13" t="s">
        <v>185</v>
      </c>
      <c r="D85" s="14" t="s">
        <v>10</v>
      </c>
      <c r="E85" s="13" t="s">
        <v>43</v>
      </c>
      <c r="F85" s="14" t="s">
        <v>16</v>
      </c>
      <c r="G85" s="13">
        <v>26</v>
      </c>
      <c r="H85" s="13" t="s">
        <v>13</v>
      </c>
      <c r="I85" s="4"/>
    </row>
    <row r="86" spans="1:9" ht="12.75">
      <c r="A86" s="13">
        <v>77</v>
      </c>
      <c r="B86" s="13" t="s">
        <v>186</v>
      </c>
      <c r="C86" s="13" t="s">
        <v>187</v>
      </c>
      <c r="D86" s="14" t="s">
        <v>10</v>
      </c>
      <c r="E86" s="13" t="s">
        <v>19</v>
      </c>
      <c r="F86" s="14" t="s">
        <v>44</v>
      </c>
      <c r="G86" s="13">
        <v>32</v>
      </c>
      <c r="H86" s="13" t="s">
        <v>13</v>
      </c>
      <c r="I86" s="4"/>
    </row>
    <row r="87" spans="1:9" ht="12.75">
      <c r="A87" s="13">
        <v>78</v>
      </c>
      <c r="B87" s="13" t="s">
        <v>188</v>
      </c>
      <c r="C87" s="13" t="s">
        <v>189</v>
      </c>
      <c r="D87" s="14" t="s">
        <v>36</v>
      </c>
      <c r="E87" s="13" t="s">
        <v>190</v>
      </c>
      <c r="F87" s="14" t="s">
        <v>16</v>
      </c>
      <c r="G87" s="13">
        <v>35</v>
      </c>
      <c r="H87" s="13" t="s">
        <v>13</v>
      </c>
      <c r="I87" s="4"/>
    </row>
    <row r="88" spans="1:9" ht="12.75">
      <c r="A88" s="13">
        <v>79</v>
      </c>
      <c r="B88" s="13" t="s">
        <v>191</v>
      </c>
      <c r="C88" s="13" t="s">
        <v>192</v>
      </c>
      <c r="D88" s="14" t="s">
        <v>10</v>
      </c>
      <c r="E88" s="13" t="s">
        <v>193</v>
      </c>
      <c r="F88" s="14" t="s">
        <v>20</v>
      </c>
      <c r="G88" s="13">
        <v>48</v>
      </c>
      <c r="H88" s="13" t="s">
        <v>13</v>
      </c>
      <c r="I88" s="4"/>
    </row>
    <row r="89" spans="1:9" ht="12.75">
      <c r="A89" s="13">
        <v>80</v>
      </c>
      <c r="B89" s="13" t="s">
        <v>41</v>
      </c>
      <c r="C89" s="13" t="s">
        <v>194</v>
      </c>
      <c r="D89" s="14" t="s">
        <v>36</v>
      </c>
      <c r="E89" s="13" t="s">
        <v>190</v>
      </c>
      <c r="F89" s="14" t="s">
        <v>20</v>
      </c>
      <c r="G89" s="13">
        <v>48</v>
      </c>
      <c r="H89" s="13" t="s">
        <v>13</v>
      </c>
      <c r="I89" s="4"/>
    </row>
    <row r="90" spans="1:9" ht="12.75">
      <c r="A90" s="13">
        <v>81</v>
      </c>
      <c r="B90" s="13" t="s">
        <v>195</v>
      </c>
      <c r="C90" s="13" t="s">
        <v>196</v>
      </c>
      <c r="D90" s="14" t="s">
        <v>10</v>
      </c>
      <c r="E90" s="13"/>
      <c r="F90" s="14" t="s">
        <v>20</v>
      </c>
      <c r="G90" s="13">
        <v>61</v>
      </c>
      <c r="H90" s="13" t="s">
        <v>13</v>
      </c>
      <c r="I90" s="4"/>
    </row>
    <row r="91" spans="1:9" ht="12.75">
      <c r="A91" s="13">
        <v>82</v>
      </c>
      <c r="B91" s="13" t="s">
        <v>197</v>
      </c>
      <c r="C91" s="13" t="s">
        <v>198</v>
      </c>
      <c r="D91" s="14" t="s">
        <v>25</v>
      </c>
      <c r="E91" s="13" t="s">
        <v>26</v>
      </c>
      <c r="F91" s="14" t="s">
        <v>44</v>
      </c>
      <c r="G91" s="13">
        <v>30</v>
      </c>
      <c r="H91" s="13" t="s">
        <v>13</v>
      </c>
      <c r="I91" s="4"/>
    </row>
    <row r="92" spans="1:9" ht="12.75">
      <c r="A92" s="13">
        <v>83</v>
      </c>
      <c r="B92" s="13" t="s">
        <v>199</v>
      </c>
      <c r="C92" s="13" t="s">
        <v>200</v>
      </c>
      <c r="D92" s="14" t="s">
        <v>10</v>
      </c>
      <c r="E92" s="13" t="s">
        <v>115</v>
      </c>
      <c r="F92" s="14" t="s">
        <v>20</v>
      </c>
      <c r="G92" s="13">
        <v>49</v>
      </c>
      <c r="H92" s="13" t="s">
        <v>13</v>
      </c>
      <c r="I92" s="4"/>
    </row>
    <row r="93" spans="1:9" ht="12.75">
      <c r="A93" s="13">
        <v>84</v>
      </c>
      <c r="B93" s="13" t="s">
        <v>201</v>
      </c>
      <c r="C93" s="13" t="s">
        <v>202</v>
      </c>
      <c r="D93" s="14" t="s">
        <v>25</v>
      </c>
      <c r="E93" s="13" t="s">
        <v>203</v>
      </c>
      <c r="F93" s="14" t="s">
        <v>12</v>
      </c>
      <c r="G93" s="13">
        <v>55</v>
      </c>
      <c r="H93" s="13" t="s">
        <v>13</v>
      </c>
      <c r="I93" s="4"/>
    </row>
    <row r="94" spans="1:9" ht="12.75">
      <c r="A94" s="13">
        <v>85</v>
      </c>
      <c r="B94" s="13" t="s">
        <v>100</v>
      </c>
      <c r="C94" s="13" t="s">
        <v>204</v>
      </c>
      <c r="D94" s="14" t="s">
        <v>25</v>
      </c>
      <c r="E94" s="13" t="s">
        <v>26</v>
      </c>
      <c r="F94" s="14" t="s">
        <v>44</v>
      </c>
      <c r="G94" s="13">
        <v>32</v>
      </c>
      <c r="H94" s="13" t="s">
        <v>13</v>
      </c>
      <c r="I94" s="4"/>
    </row>
    <row r="95" spans="1:9" ht="12.75">
      <c r="A95" s="13">
        <v>169</v>
      </c>
      <c r="B95" s="13" t="s">
        <v>205</v>
      </c>
      <c r="C95" s="13" t="s">
        <v>206</v>
      </c>
      <c r="D95" s="14" t="s">
        <v>25</v>
      </c>
      <c r="E95" s="13" t="s">
        <v>26</v>
      </c>
      <c r="F95" s="14" t="s">
        <v>20</v>
      </c>
      <c r="G95" s="13">
        <v>50</v>
      </c>
      <c r="H95" s="13" t="s">
        <v>13</v>
      </c>
      <c r="I95" s="4"/>
    </row>
    <row r="96" spans="1:9" ht="12.75">
      <c r="A96" s="13">
        <v>161</v>
      </c>
      <c r="B96" s="13" t="s">
        <v>207</v>
      </c>
      <c r="C96" s="13" t="s">
        <v>208</v>
      </c>
      <c r="D96" s="14" t="s">
        <v>36</v>
      </c>
      <c r="E96" s="13" t="s">
        <v>209</v>
      </c>
      <c r="F96" s="14" t="s">
        <v>16</v>
      </c>
      <c r="G96" s="13">
        <v>29</v>
      </c>
      <c r="H96" s="13" t="s">
        <v>13</v>
      </c>
      <c r="I96" s="4"/>
    </row>
    <row r="97" spans="1:9" ht="12.75">
      <c r="A97" s="13">
        <v>88</v>
      </c>
      <c r="B97" s="13" t="s">
        <v>210</v>
      </c>
      <c r="C97" s="13" t="s">
        <v>211</v>
      </c>
      <c r="D97" s="14" t="s">
        <v>10</v>
      </c>
      <c r="E97" s="13" t="s">
        <v>212</v>
      </c>
      <c r="F97" s="14" t="s">
        <v>12</v>
      </c>
      <c r="G97" s="13">
        <v>47</v>
      </c>
      <c r="H97" s="13" t="s">
        <v>13</v>
      </c>
      <c r="I97" s="4"/>
    </row>
    <row r="98" spans="1:8" ht="12.75">
      <c r="A98" s="13">
        <v>89</v>
      </c>
      <c r="B98" s="13" t="s">
        <v>213</v>
      </c>
      <c r="C98" s="13" t="s">
        <v>214</v>
      </c>
      <c r="D98" s="14" t="s">
        <v>10</v>
      </c>
      <c r="E98" s="13" t="s">
        <v>23</v>
      </c>
      <c r="F98" s="14" t="s">
        <v>12</v>
      </c>
      <c r="G98" s="13">
        <v>74</v>
      </c>
      <c r="H98" s="13" t="s">
        <v>13</v>
      </c>
    </row>
    <row r="99" spans="1:8" ht="12.75">
      <c r="A99" s="13">
        <v>90</v>
      </c>
      <c r="B99" s="13" t="s">
        <v>215</v>
      </c>
      <c r="C99" s="13" t="s">
        <v>216</v>
      </c>
      <c r="D99" s="14" t="s">
        <v>10</v>
      </c>
      <c r="E99" s="13" t="s">
        <v>19</v>
      </c>
      <c r="F99" s="14" t="s">
        <v>20</v>
      </c>
      <c r="G99" s="13">
        <v>47</v>
      </c>
      <c r="H99" s="13" t="s">
        <v>13</v>
      </c>
    </row>
    <row r="100" spans="1:8" ht="12.75">
      <c r="A100" s="13">
        <v>91</v>
      </c>
      <c r="B100" s="13" t="s">
        <v>38</v>
      </c>
      <c r="C100" s="13" t="s">
        <v>217</v>
      </c>
      <c r="D100" s="14" t="s">
        <v>10</v>
      </c>
      <c r="E100" s="13" t="s">
        <v>55</v>
      </c>
      <c r="F100" s="14" t="s">
        <v>12</v>
      </c>
      <c r="G100" s="13">
        <v>76</v>
      </c>
      <c r="H100" s="13" t="s">
        <v>13</v>
      </c>
    </row>
    <row r="101" spans="1:8" ht="12.75">
      <c r="A101" s="13">
        <v>92</v>
      </c>
      <c r="B101" s="13" t="s">
        <v>218</v>
      </c>
      <c r="C101" s="13" t="s">
        <v>219</v>
      </c>
      <c r="D101" s="14" t="s">
        <v>25</v>
      </c>
      <c r="E101" s="13" t="s">
        <v>26</v>
      </c>
      <c r="F101" s="14" t="s">
        <v>16</v>
      </c>
      <c r="G101" s="13">
        <v>32</v>
      </c>
      <c r="H101" s="13" t="s">
        <v>13</v>
      </c>
    </row>
    <row r="102" spans="1:8" ht="12.75">
      <c r="A102" s="13">
        <v>93</v>
      </c>
      <c r="B102" s="13" t="s">
        <v>220</v>
      </c>
      <c r="C102" s="13" t="s">
        <v>219</v>
      </c>
      <c r="D102" s="14" t="s">
        <v>10</v>
      </c>
      <c r="E102" s="13" t="s">
        <v>136</v>
      </c>
      <c r="F102" s="14" t="s">
        <v>44</v>
      </c>
      <c r="G102" s="13">
        <v>26</v>
      </c>
      <c r="H102" s="13" t="s">
        <v>13</v>
      </c>
    </row>
    <row r="103" spans="1:8" ht="12.75">
      <c r="A103" s="13">
        <v>94</v>
      </c>
      <c r="B103" s="13" t="s">
        <v>221</v>
      </c>
      <c r="C103" s="13" t="s">
        <v>222</v>
      </c>
      <c r="D103" s="14" t="s">
        <v>10</v>
      </c>
      <c r="E103" s="13" t="s">
        <v>19</v>
      </c>
      <c r="F103" s="14" t="s">
        <v>12</v>
      </c>
      <c r="G103" s="13">
        <v>47</v>
      </c>
      <c r="H103" s="13" t="s">
        <v>13</v>
      </c>
    </row>
    <row r="104" spans="1:8" ht="12.75">
      <c r="A104" s="13">
        <v>95</v>
      </c>
      <c r="B104" s="13" t="s">
        <v>223</v>
      </c>
      <c r="C104" s="13" t="s">
        <v>224</v>
      </c>
      <c r="D104" s="14" t="s">
        <v>10</v>
      </c>
      <c r="E104" s="13" t="s">
        <v>136</v>
      </c>
      <c r="F104" s="14" t="s">
        <v>16</v>
      </c>
      <c r="G104" s="13">
        <v>32</v>
      </c>
      <c r="H104" s="13" t="s">
        <v>13</v>
      </c>
    </row>
    <row r="105" spans="1:8" ht="12.75">
      <c r="A105" s="13">
        <v>96</v>
      </c>
      <c r="B105" s="13" t="s">
        <v>225</v>
      </c>
      <c r="C105" s="13" t="s">
        <v>226</v>
      </c>
      <c r="D105" s="14" t="s">
        <v>10</v>
      </c>
      <c r="E105" s="13" t="s">
        <v>227</v>
      </c>
      <c r="F105" s="14" t="s">
        <v>12</v>
      </c>
      <c r="G105" s="13">
        <v>41</v>
      </c>
      <c r="H105" s="13" t="s">
        <v>13</v>
      </c>
    </row>
    <row r="106" spans="1:8" ht="12.75">
      <c r="A106" s="13">
        <v>97</v>
      </c>
      <c r="B106" s="13" t="s">
        <v>228</v>
      </c>
      <c r="C106" s="13" t="s">
        <v>229</v>
      </c>
      <c r="D106" s="14" t="s">
        <v>36</v>
      </c>
      <c r="E106" s="13" t="s">
        <v>190</v>
      </c>
      <c r="F106" s="14" t="s">
        <v>12</v>
      </c>
      <c r="G106" s="13">
        <v>61</v>
      </c>
      <c r="H106" s="13" t="s">
        <v>13</v>
      </c>
    </row>
    <row r="107" spans="1:8" ht="12.75">
      <c r="A107" s="13">
        <v>98</v>
      </c>
      <c r="B107" s="13" t="s">
        <v>230</v>
      </c>
      <c r="C107" s="13" t="s">
        <v>231</v>
      </c>
      <c r="D107" s="14" t="s">
        <v>10</v>
      </c>
      <c r="E107" s="13" t="s">
        <v>43</v>
      </c>
      <c r="F107" s="14" t="s">
        <v>44</v>
      </c>
      <c r="G107" s="13">
        <v>24</v>
      </c>
      <c r="H107" s="13" t="s">
        <v>13</v>
      </c>
    </row>
    <row r="108" spans="1:8" ht="12.75">
      <c r="A108" s="13">
        <v>99</v>
      </c>
      <c r="B108" s="13" t="s">
        <v>58</v>
      </c>
      <c r="C108" s="13" t="s">
        <v>232</v>
      </c>
      <c r="D108" s="14" t="s">
        <v>10</v>
      </c>
      <c r="E108" s="13" t="s">
        <v>55</v>
      </c>
      <c r="F108" s="14" t="s">
        <v>12</v>
      </c>
      <c r="G108" s="17">
        <v>53</v>
      </c>
      <c r="H108" s="17" t="s">
        <v>13</v>
      </c>
    </row>
    <row r="109" spans="1:8" ht="12.75">
      <c r="A109" s="13">
        <v>100</v>
      </c>
      <c r="B109" s="13" t="s">
        <v>95</v>
      </c>
      <c r="C109" s="13" t="s">
        <v>233</v>
      </c>
      <c r="D109" s="14" t="s">
        <v>10</v>
      </c>
      <c r="E109" s="13" t="s">
        <v>19</v>
      </c>
      <c r="F109" s="14" t="s">
        <v>20</v>
      </c>
      <c r="G109" s="13">
        <v>43</v>
      </c>
      <c r="H109" s="13" t="s">
        <v>13</v>
      </c>
    </row>
    <row r="110" spans="1:8" ht="12.75">
      <c r="A110" s="13">
        <v>101</v>
      </c>
      <c r="B110" s="13" t="s">
        <v>164</v>
      </c>
      <c r="C110" s="13" t="s">
        <v>234</v>
      </c>
      <c r="D110" s="14" t="s">
        <v>36</v>
      </c>
      <c r="E110" s="13" t="s">
        <v>125</v>
      </c>
      <c r="F110" s="14" t="s">
        <v>12</v>
      </c>
      <c r="G110" s="13">
        <v>49</v>
      </c>
      <c r="H110" s="13" t="s">
        <v>13</v>
      </c>
    </row>
    <row r="111" spans="1:8" ht="15">
      <c r="A111" s="13">
        <v>102</v>
      </c>
      <c r="B111" s="13" t="s">
        <v>235</v>
      </c>
      <c r="C111" s="13" t="s">
        <v>236</v>
      </c>
      <c r="D111" s="14" t="s">
        <v>10</v>
      </c>
      <c r="E111" s="15" t="s">
        <v>55</v>
      </c>
      <c r="F111" s="14" t="s">
        <v>12</v>
      </c>
      <c r="G111" s="13">
        <v>74</v>
      </c>
      <c r="H111" s="13" t="s">
        <v>13</v>
      </c>
    </row>
    <row r="112" spans="1:8" ht="12.75">
      <c r="A112" s="13">
        <v>103</v>
      </c>
      <c r="B112" s="13" t="s">
        <v>143</v>
      </c>
      <c r="C112" s="13" t="s">
        <v>237</v>
      </c>
      <c r="D112" s="14" t="s">
        <v>36</v>
      </c>
      <c r="E112" s="13" t="s">
        <v>109</v>
      </c>
      <c r="F112" s="14" t="s">
        <v>12</v>
      </c>
      <c r="G112" s="13">
        <v>55</v>
      </c>
      <c r="H112" s="13" t="s">
        <v>13</v>
      </c>
    </row>
    <row r="113" spans="1:8" ht="12.75">
      <c r="A113" s="13">
        <v>104</v>
      </c>
      <c r="B113" s="13" t="s">
        <v>238</v>
      </c>
      <c r="C113" s="13" t="s">
        <v>239</v>
      </c>
      <c r="D113" s="14" t="s">
        <v>25</v>
      </c>
      <c r="E113" s="13" t="s">
        <v>26</v>
      </c>
      <c r="F113" s="14" t="s">
        <v>44</v>
      </c>
      <c r="G113" s="13">
        <v>50</v>
      </c>
      <c r="H113" s="13" t="s">
        <v>13</v>
      </c>
    </row>
    <row r="114" spans="1:8" ht="12.75">
      <c r="A114" s="13">
        <v>105</v>
      </c>
      <c r="B114" s="13" t="s">
        <v>152</v>
      </c>
      <c r="C114" s="13" t="s">
        <v>240</v>
      </c>
      <c r="D114" s="14" t="s">
        <v>36</v>
      </c>
      <c r="E114" s="13" t="s">
        <v>125</v>
      </c>
      <c r="F114" s="14" t="s">
        <v>16</v>
      </c>
      <c r="G114" s="13">
        <v>37</v>
      </c>
      <c r="H114" s="13" t="s">
        <v>13</v>
      </c>
    </row>
    <row r="115" spans="1:8" ht="12.75">
      <c r="A115" s="13">
        <v>106</v>
      </c>
      <c r="B115" s="13" t="s">
        <v>241</v>
      </c>
      <c r="C115" s="13" t="s">
        <v>242</v>
      </c>
      <c r="D115" s="14" t="s">
        <v>36</v>
      </c>
      <c r="E115" s="13" t="s">
        <v>243</v>
      </c>
      <c r="F115" s="14" t="s">
        <v>12</v>
      </c>
      <c r="G115" s="13">
        <v>48</v>
      </c>
      <c r="H115" s="13" t="s">
        <v>13</v>
      </c>
    </row>
    <row r="116" spans="1:8" ht="12.75">
      <c r="A116" s="13">
        <v>107</v>
      </c>
      <c r="B116" s="13" t="s">
        <v>244</v>
      </c>
      <c r="C116" s="13" t="s">
        <v>245</v>
      </c>
      <c r="D116" s="14" t="s">
        <v>25</v>
      </c>
      <c r="E116" s="13" t="s">
        <v>26</v>
      </c>
      <c r="F116" s="14" t="s">
        <v>12</v>
      </c>
      <c r="G116" s="13">
        <v>54</v>
      </c>
      <c r="H116" s="13" t="s">
        <v>13</v>
      </c>
    </row>
    <row r="117" spans="1:8" ht="15">
      <c r="A117" s="13">
        <v>108</v>
      </c>
      <c r="B117" s="13" t="s">
        <v>246</v>
      </c>
      <c r="C117" s="13" t="s">
        <v>247</v>
      </c>
      <c r="D117" s="14" t="s">
        <v>36</v>
      </c>
      <c r="E117" s="15" t="s">
        <v>248</v>
      </c>
      <c r="F117" s="14" t="s">
        <v>12</v>
      </c>
      <c r="G117" s="13">
        <v>60</v>
      </c>
      <c r="H117" s="13" t="s">
        <v>13</v>
      </c>
    </row>
    <row r="118" spans="1:8" ht="12.75">
      <c r="A118" s="13">
        <v>109</v>
      </c>
      <c r="B118" s="13" t="s">
        <v>249</v>
      </c>
      <c r="C118" s="13" t="s">
        <v>250</v>
      </c>
      <c r="D118" s="14" t="s">
        <v>10</v>
      </c>
      <c r="E118" s="13" t="s">
        <v>19</v>
      </c>
      <c r="F118" s="14" t="s">
        <v>20</v>
      </c>
      <c r="G118" s="13">
        <v>60</v>
      </c>
      <c r="H118" s="13" t="s">
        <v>13</v>
      </c>
    </row>
    <row r="119" spans="1:8" ht="12.75">
      <c r="A119" s="13">
        <v>110</v>
      </c>
      <c r="B119" s="13" t="s">
        <v>14</v>
      </c>
      <c r="C119" s="13" t="s">
        <v>251</v>
      </c>
      <c r="D119" s="14" t="s">
        <v>36</v>
      </c>
      <c r="E119" s="13" t="s">
        <v>190</v>
      </c>
      <c r="F119" s="14" t="s">
        <v>16</v>
      </c>
      <c r="G119" s="13">
        <v>40</v>
      </c>
      <c r="H119" s="13" t="s">
        <v>13</v>
      </c>
    </row>
    <row r="120" spans="1:8" ht="12.75">
      <c r="A120" s="13">
        <v>111</v>
      </c>
      <c r="B120" s="13" t="s">
        <v>252</v>
      </c>
      <c r="C120" s="13" t="s">
        <v>251</v>
      </c>
      <c r="D120" s="14" t="s">
        <v>36</v>
      </c>
      <c r="E120" s="13" t="s">
        <v>190</v>
      </c>
      <c r="F120" s="14" t="s">
        <v>16</v>
      </c>
      <c r="G120" s="13">
        <v>45</v>
      </c>
      <c r="H120" s="13" t="s">
        <v>13</v>
      </c>
    </row>
    <row r="121" spans="1:8" ht="12.75">
      <c r="A121" s="13">
        <v>112</v>
      </c>
      <c r="B121" s="13" t="s">
        <v>244</v>
      </c>
      <c r="C121" s="13" t="s">
        <v>253</v>
      </c>
      <c r="D121" s="14" t="s">
        <v>25</v>
      </c>
      <c r="E121" s="13" t="s">
        <v>26</v>
      </c>
      <c r="F121" s="14" t="s">
        <v>12</v>
      </c>
      <c r="G121" s="13">
        <v>55</v>
      </c>
      <c r="H121" s="13" t="s">
        <v>13</v>
      </c>
    </row>
    <row r="122" spans="1:8" ht="12.75">
      <c r="A122" s="13">
        <v>113</v>
      </c>
      <c r="B122" s="13" t="s">
        <v>244</v>
      </c>
      <c r="C122" s="13" t="s">
        <v>254</v>
      </c>
      <c r="D122" s="14" t="s">
        <v>25</v>
      </c>
      <c r="E122" s="13" t="s">
        <v>203</v>
      </c>
      <c r="F122" s="14" t="s">
        <v>12</v>
      </c>
      <c r="G122" s="13">
        <v>47</v>
      </c>
      <c r="H122" s="13" t="s">
        <v>13</v>
      </c>
    </row>
    <row r="123" spans="1:8" ht="12.75">
      <c r="A123" s="13">
        <v>114</v>
      </c>
      <c r="B123" s="13" t="s">
        <v>255</v>
      </c>
      <c r="C123" s="13" t="s">
        <v>256</v>
      </c>
      <c r="D123" s="14" t="s">
        <v>25</v>
      </c>
      <c r="E123" s="13" t="s">
        <v>26</v>
      </c>
      <c r="F123" s="14" t="s">
        <v>16</v>
      </c>
      <c r="G123" s="13">
        <v>40</v>
      </c>
      <c r="H123" s="13" t="s">
        <v>13</v>
      </c>
    </row>
    <row r="124" spans="1:8" ht="12.75">
      <c r="A124" s="13">
        <v>115</v>
      </c>
      <c r="B124" s="13" t="s">
        <v>152</v>
      </c>
      <c r="C124" s="13" t="s">
        <v>257</v>
      </c>
      <c r="D124" s="14" t="s">
        <v>25</v>
      </c>
      <c r="E124" s="13" t="s">
        <v>60</v>
      </c>
      <c r="F124" s="14" t="s">
        <v>16</v>
      </c>
      <c r="G124" s="13">
        <v>23</v>
      </c>
      <c r="H124" s="13" t="s">
        <v>13</v>
      </c>
    </row>
    <row r="125" spans="1:8" ht="12.75">
      <c r="A125" s="13">
        <v>116</v>
      </c>
      <c r="B125" s="13" t="s">
        <v>258</v>
      </c>
      <c r="C125" s="13" t="s">
        <v>259</v>
      </c>
      <c r="D125" s="14" t="s">
        <v>10</v>
      </c>
      <c r="E125" s="13" t="s">
        <v>43</v>
      </c>
      <c r="F125" s="14" t="s">
        <v>16</v>
      </c>
      <c r="G125" s="13">
        <v>26</v>
      </c>
      <c r="H125" s="13" t="s">
        <v>13</v>
      </c>
    </row>
    <row r="126" spans="1:8" ht="15">
      <c r="A126" s="13">
        <v>117</v>
      </c>
      <c r="B126" s="13" t="s">
        <v>260</v>
      </c>
      <c r="C126" s="13" t="s">
        <v>261</v>
      </c>
      <c r="D126" s="14" t="s">
        <v>36</v>
      </c>
      <c r="E126" s="15" t="s">
        <v>248</v>
      </c>
      <c r="F126" s="14" t="s">
        <v>20</v>
      </c>
      <c r="G126" s="13">
        <v>48</v>
      </c>
      <c r="H126" s="13" t="s">
        <v>13</v>
      </c>
    </row>
    <row r="127" spans="1:8" ht="12.75">
      <c r="A127" s="13">
        <v>118</v>
      </c>
      <c r="B127" s="13" t="s">
        <v>262</v>
      </c>
      <c r="C127" s="13" t="s">
        <v>263</v>
      </c>
      <c r="D127" s="14" t="s">
        <v>36</v>
      </c>
      <c r="E127" s="13" t="s">
        <v>190</v>
      </c>
      <c r="F127" s="14" t="s">
        <v>12</v>
      </c>
      <c r="G127" s="13">
        <v>51</v>
      </c>
      <c r="H127" s="13" t="s">
        <v>13</v>
      </c>
    </row>
    <row r="128" spans="1:8" ht="12.75">
      <c r="A128" s="13">
        <v>119</v>
      </c>
      <c r="B128" s="13" t="s">
        <v>264</v>
      </c>
      <c r="C128" s="13" t="s">
        <v>265</v>
      </c>
      <c r="D128" s="14" t="s">
        <v>10</v>
      </c>
      <c r="E128" s="13" t="s">
        <v>19</v>
      </c>
      <c r="F128" s="14" t="s">
        <v>12</v>
      </c>
      <c r="G128" s="13">
        <v>47</v>
      </c>
      <c r="H128" s="13" t="s">
        <v>13</v>
      </c>
    </row>
    <row r="129" spans="1:8" ht="12.75">
      <c r="A129" s="13">
        <v>120</v>
      </c>
      <c r="B129" s="13" t="s">
        <v>266</v>
      </c>
      <c r="C129" s="13" t="s">
        <v>267</v>
      </c>
      <c r="D129" s="14" t="s">
        <v>10</v>
      </c>
      <c r="E129" s="13" t="s">
        <v>19</v>
      </c>
      <c r="F129" s="14" t="s">
        <v>12</v>
      </c>
      <c r="G129" s="13">
        <v>42</v>
      </c>
      <c r="H129" s="13" t="s">
        <v>13</v>
      </c>
    </row>
    <row r="130" spans="1:8" ht="15">
      <c r="A130" s="13">
        <v>121</v>
      </c>
      <c r="B130" s="15" t="s">
        <v>268</v>
      </c>
      <c r="C130" s="15" t="s">
        <v>269</v>
      </c>
      <c r="D130" s="16" t="s">
        <v>10</v>
      </c>
      <c r="E130" s="15" t="s">
        <v>55</v>
      </c>
      <c r="F130" s="16" t="s">
        <v>12</v>
      </c>
      <c r="G130" s="13">
        <v>69</v>
      </c>
      <c r="H130" s="13" t="s">
        <v>13</v>
      </c>
    </row>
    <row r="131" spans="1:8" ht="15">
      <c r="A131" s="13">
        <v>122</v>
      </c>
      <c r="B131" s="15" t="s">
        <v>79</v>
      </c>
      <c r="C131" s="15" t="s">
        <v>270</v>
      </c>
      <c r="D131" s="16" t="s">
        <v>25</v>
      </c>
      <c r="E131" s="15" t="s">
        <v>271</v>
      </c>
      <c r="F131" s="16" t="s">
        <v>16</v>
      </c>
      <c r="G131" s="13">
        <v>31</v>
      </c>
      <c r="H131" s="13" t="s">
        <v>13</v>
      </c>
    </row>
    <row r="132" spans="1:8" ht="12.75">
      <c r="A132" s="13">
        <v>123</v>
      </c>
      <c r="B132" s="13" t="s">
        <v>272</v>
      </c>
      <c r="C132" s="13" t="s">
        <v>273</v>
      </c>
      <c r="D132" s="14" t="s">
        <v>10</v>
      </c>
      <c r="E132" s="13" t="s">
        <v>274</v>
      </c>
      <c r="F132" s="14" t="s">
        <v>12</v>
      </c>
      <c r="G132" s="13">
        <v>75</v>
      </c>
      <c r="H132" s="13" t="s">
        <v>13</v>
      </c>
    </row>
    <row r="133" spans="1:8" ht="15">
      <c r="A133" s="13">
        <v>124</v>
      </c>
      <c r="B133" s="13" t="s">
        <v>104</v>
      </c>
      <c r="C133" s="13" t="s">
        <v>275</v>
      </c>
      <c r="D133" s="14" t="s">
        <v>36</v>
      </c>
      <c r="E133" s="15" t="s">
        <v>276</v>
      </c>
      <c r="F133" s="14" t="s">
        <v>12</v>
      </c>
      <c r="G133" s="13">
        <v>43</v>
      </c>
      <c r="H133" s="13" t="s">
        <v>13</v>
      </c>
    </row>
    <row r="134" spans="1:8" ht="15">
      <c r="A134" s="13">
        <v>125</v>
      </c>
      <c r="B134" s="13" t="s">
        <v>277</v>
      </c>
      <c r="C134" s="13" t="s">
        <v>278</v>
      </c>
      <c r="D134" s="14" t="s">
        <v>10</v>
      </c>
      <c r="E134" s="15"/>
      <c r="F134" s="14" t="s">
        <v>20</v>
      </c>
      <c r="G134" s="13">
        <v>61</v>
      </c>
      <c r="H134" s="13" t="s">
        <v>13</v>
      </c>
    </row>
    <row r="135" spans="1:8" ht="12.75">
      <c r="A135" s="13">
        <v>126</v>
      </c>
      <c r="B135" s="13" t="s">
        <v>279</v>
      </c>
      <c r="C135" s="13" t="s">
        <v>280</v>
      </c>
      <c r="D135" s="14" t="s">
        <v>10</v>
      </c>
      <c r="E135" s="13" t="s">
        <v>23</v>
      </c>
      <c r="F135" s="14" t="s">
        <v>12</v>
      </c>
      <c r="G135" s="13">
        <v>79</v>
      </c>
      <c r="H135" s="13" t="s">
        <v>13</v>
      </c>
    </row>
    <row r="136" spans="1:8" ht="12.75">
      <c r="A136" s="13">
        <v>127</v>
      </c>
      <c r="B136" s="13" t="s">
        <v>281</v>
      </c>
      <c r="C136" s="13" t="s">
        <v>282</v>
      </c>
      <c r="D136" s="14" t="s">
        <v>10</v>
      </c>
      <c r="E136" s="13" t="s">
        <v>19</v>
      </c>
      <c r="F136" s="14" t="s">
        <v>20</v>
      </c>
      <c r="G136" s="13">
        <v>50</v>
      </c>
      <c r="H136" s="13" t="s">
        <v>13</v>
      </c>
    </row>
    <row r="137" spans="1:8" ht="12.75">
      <c r="A137" s="13">
        <v>128</v>
      </c>
      <c r="B137" s="13" t="s">
        <v>283</v>
      </c>
      <c r="C137" s="13" t="s">
        <v>284</v>
      </c>
      <c r="D137" s="14" t="s">
        <v>10</v>
      </c>
      <c r="E137" s="13" t="s">
        <v>19</v>
      </c>
      <c r="F137" s="14" t="s">
        <v>20</v>
      </c>
      <c r="G137" s="13">
        <v>57</v>
      </c>
      <c r="H137" s="13" t="s">
        <v>13</v>
      </c>
    </row>
    <row r="138" spans="1:8" ht="12.75">
      <c r="A138" s="13">
        <v>129</v>
      </c>
      <c r="B138" s="13" t="s">
        <v>285</v>
      </c>
      <c r="C138" s="13" t="s">
        <v>286</v>
      </c>
      <c r="D138" s="14" t="s">
        <v>10</v>
      </c>
      <c r="E138" s="13" t="s">
        <v>55</v>
      </c>
      <c r="F138" s="14" t="s">
        <v>20</v>
      </c>
      <c r="G138" s="13">
        <v>62</v>
      </c>
      <c r="H138" s="13" t="s">
        <v>13</v>
      </c>
    </row>
    <row r="139" spans="1:8" ht="12.75">
      <c r="A139" s="13">
        <v>130</v>
      </c>
      <c r="B139" s="13" t="s">
        <v>287</v>
      </c>
      <c r="C139" s="13" t="s">
        <v>288</v>
      </c>
      <c r="D139" s="14" t="s">
        <v>36</v>
      </c>
      <c r="E139" s="13" t="s">
        <v>190</v>
      </c>
      <c r="F139" s="14" t="s">
        <v>44</v>
      </c>
      <c r="G139" s="13">
        <v>30</v>
      </c>
      <c r="H139" s="13" t="s">
        <v>13</v>
      </c>
    </row>
    <row r="140" spans="1:8" ht="15">
      <c r="A140" s="13">
        <v>131</v>
      </c>
      <c r="B140" s="15" t="s">
        <v>289</v>
      </c>
      <c r="C140" s="15" t="s">
        <v>290</v>
      </c>
      <c r="D140" s="14" t="s">
        <v>10</v>
      </c>
      <c r="E140" s="13" t="s">
        <v>11</v>
      </c>
      <c r="F140" s="14" t="s">
        <v>44</v>
      </c>
      <c r="G140" s="13">
        <v>23</v>
      </c>
      <c r="H140" s="13" t="s">
        <v>13</v>
      </c>
    </row>
    <row r="141" spans="1:8" ht="12.75">
      <c r="A141" s="13">
        <v>132</v>
      </c>
      <c r="B141" s="13" t="s">
        <v>291</v>
      </c>
      <c r="C141" s="13" t="s">
        <v>292</v>
      </c>
      <c r="D141" s="14" t="s">
        <v>10</v>
      </c>
      <c r="E141" s="13" t="s">
        <v>33</v>
      </c>
      <c r="F141" s="14" t="s">
        <v>12</v>
      </c>
      <c r="G141" s="13">
        <v>57</v>
      </c>
      <c r="H141" s="13" t="s">
        <v>13</v>
      </c>
    </row>
    <row r="142" spans="1:8" ht="12.75">
      <c r="A142" s="13">
        <v>133</v>
      </c>
      <c r="B142" s="13" t="s">
        <v>150</v>
      </c>
      <c r="C142" s="13" t="s">
        <v>293</v>
      </c>
      <c r="D142" s="14" t="s">
        <v>10</v>
      </c>
      <c r="E142" s="13" t="s">
        <v>19</v>
      </c>
      <c r="F142" s="14" t="s">
        <v>20</v>
      </c>
      <c r="G142" s="13">
        <v>44</v>
      </c>
      <c r="H142" s="13" t="s">
        <v>13</v>
      </c>
    </row>
    <row r="143" spans="1:8" ht="12.75">
      <c r="A143" s="13">
        <v>134</v>
      </c>
      <c r="B143" s="13" t="s">
        <v>294</v>
      </c>
      <c r="C143" s="13" t="s">
        <v>295</v>
      </c>
      <c r="D143" s="14" t="s">
        <v>10</v>
      </c>
      <c r="E143" s="13" t="s">
        <v>19</v>
      </c>
      <c r="F143" s="14" t="s">
        <v>16</v>
      </c>
      <c r="G143" s="13">
        <v>23</v>
      </c>
      <c r="H143" s="13" t="s">
        <v>13</v>
      </c>
    </row>
    <row r="144" spans="1:8" ht="12.75">
      <c r="A144" s="13">
        <v>135</v>
      </c>
      <c r="B144" s="13" t="s">
        <v>56</v>
      </c>
      <c r="C144" s="13" t="s">
        <v>296</v>
      </c>
      <c r="D144" s="14" t="s">
        <v>10</v>
      </c>
      <c r="E144" s="13" t="s">
        <v>297</v>
      </c>
      <c r="F144" s="14" t="s">
        <v>12</v>
      </c>
      <c r="G144" s="13">
        <v>45</v>
      </c>
      <c r="H144" s="13" t="s">
        <v>13</v>
      </c>
    </row>
    <row r="145" spans="1:8" ht="12.75">
      <c r="A145" s="13">
        <v>136</v>
      </c>
      <c r="B145" s="13" t="s">
        <v>298</v>
      </c>
      <c r="C145" s="13" t="s">
        <v>299</v>
      </c>
      <c r="D145" s="14" t="s">
        <v>10</v>
      </c>
      <c r="E145" s="13" t="s">
        <v>19</v>
      </c>
      <c r="F145" s="14" t="s">
        <v>20</v>
      </c>
      <c r="G145" s="13">
        <v>44</v>
      </c>
      <c r="H145" s="13" t="s">
        <v>13</v>
      </c>
    </row>
    <row r="146" spans="1:8" ht="12.75">
      <c r="A146" s="13">
        <v>137</v>
      </c>
      <c r="B146" s="13" t="s">
        <v>300</v>
      </c>
      <c r="C146" s="13" t="s">
        <v>299</v>
      </c>
      <c r="D146" s="14" t="s">
        <v>10</v>
      </c>
      <c r="E146" s="13" t="s">
        <v>297</v>
      </c>
      <c r="F146" s="14" t="s">
        <v>16</v>
      </c>
      <c r="G146" s="13">
        <v>36</v>
      </c>
      <c r="H146" s="13" t="s">
        <v>13</v>
      </c>
    </row>
    <row r="147" spans="1:8" ht="15">
      <c r="A147" s="13">
        <v>138</v>
      </c>
      <c r="B147" s="18" t="s">
        <v>301</v>
      </c>
      <c r="C147" s="18" t="s">
        <v>302</v>
      </c>
      <c r="D147" s="14" t="s">
        <v>10</v>
      </c>
      <c r="E147" s="13" t="s">
        <v>19</v>
      </c>
      <c r="F147" s="14" t="s">
        <v>12</v>
      </c>
      <c r="G147" s="13">
        <v>42</v>
      </c>
      <c r="H147" s="13" t="s">
        <v>13</v>
      </c>
    </row>
    <row r="148" spans="1:8" ht="12.75">
      <c r="A148" s="13">
        <v>139</v>
      </c>
      <c r="B148" s="13" t="s">
        <v>303</v>
      </c>
      <c r="C148" s="13" t="s">
        <v>304</v>
      </c>
      <c r="D148" s="14" t="s">
        <v>10</v>
      </c>
      <c r="E148" s="13" t="s">
        <v>19</v>
      </c>
      <c r="F148" s="14" t="s">
        <v>12</v>
      </c>
      <c r="G148" s="13">
        <v>42</v>
      </c>
      <c r="H148" s="13" t="s">
        <v>13</v>
      </c>
    </row>
    <row r="149" spans="1:8" ht="12.75">
      <c r="A149" s="13">
        <v>140</v>
      </c>
      <c r="B149" s="13" t="s">
        <v>305</v>
      </c>
      <c r="C149" s="13" t="s">
        <v>306</v>
      </c>
      <c r="D149" s="14" t="s">
        <v>36</v>
      </c>
      <c r="E149" s="13" t="s">
        <v>307</v>
      </c>
      <c r="F149" s="14" t="s">
        <v>20</v>
      </c>
      <c r="G149" s="13">
        <v>51</v>
      </c>
      <c r="H149" s="13" t="s">
        <v>13</v>
      </c>
    </row>
    <row r="150" spans="1:8" ht="12.75">
      <c r="A150" s="13">
        <v>141</v>
      </c>
      <c r="B150" s="13" t="s">
        <v>308</v>
      </c>
      <c r="C150" s="13" t="s">
        <v>309</v>
      </c>
      <c r="D150" s="14" t="s">
        <v>10</v>
      </c>
      <c r="E150" s="13" t="s">
        <v>310</v>
      </c>
      <c r="F150" s="14" t="s">
        <v>20</v>
      </c>
      <c r="G150" s="13">
        <v>41</v>
      </c>
      <c r="H150" s="13" t="s">
        <v>13</v>
      </c>
    </row>
    <row r="151" spans="1:8" ht="15">
      <c r="A151" s="13">
        <v>142</v>
      </c>
      <c r="B151" s="18" t="s">
        <v>311</v>
      </c>
      <c r="C151" s="18" t="s">
        <v>312</v>
      </c>
      <c r="D151" s="14" t="s">
        <v>10</v>
      </c>
      <c r="E151" s="13" t="s">
        <v>19</v>
      </c>
      <c r="F151" s="14" t="s">
        <v>20</v>
      </c>
      <c r="G151" s="13">
        <v>52</v>
      </c>
      <c r="H151" s="13" t="s">
        <v>13</v>
      </c>
    </row>
    <row r="152" spans="1:8" ht="12.75">
      <c r="A152" s="13">
        <v>143</v>
      </c>
      <c r="B152" s="13" t="s">
        <v>313</v>
      </c>
      <c r="C152" s="13" t="s">
        <v>312</v>
      </c>
      <c r="D152" s="14" t="s">
        <v>25</v>
      </c>
      <c r="E152" s="13" t="s">
        <v>122</v>
      </c>
      <c r="F152" s="14" t="s">
        <v>20</v>
      </c>
      <c r="G152" s="13">
        <v>46</v>
      </c>
      <c r="H152" s="13" t="s">
        <v>13</v>
      </c>
    </row>
    <row r="153" spans="1:8" ht="12.75">
      <c r="A153" s="13">
        <v>144</v>
      </c>
      <c r="B153" s="13" t="s">
        <v>314</v>
      </c>
      <c r="C153" s="13" t="s">
        <v>315</v>
      </c>
      <c r="D153" s="14" t="s">
        <v>36</v>
      </c>
      <c r="E153" s="13" t="s">
        <v>316</v>
      </c>
      <c r="F153" s="14" t="s">
        <v>20</v>
      </c>
      <c r="G153" s="13">
        <v>38</v>
      </c>
      <c r="H153" s="13" t="s">
        <v>13</v>
      </c>
    </row>
    <row r="154" spans="1:8" ht="12.75">
      <c r="A154" s="13">
        <v>145</v>
      </c>
      <c r="B154" s="13" t="s">
        <v>317</v>
      </c>
      <c r="C154" s="13" t="s">
        <v>318</v>
      </c>
      <c r="D154" s="14" t="s">
        <v>25</v>
      </c>
      <c r="E154" s="13" t="s">
        <v>26</v>
      </c>
      <c r="F154" s="14" t="s">
        <v>16</v>
      </c>
      <c r="G154" s="13">
        <v>27</v>
      </c>
      <c r="H154" s="13" t="s">
        <v>13</v>
      </c>
    </row>
    <row r="155" spans="1:8" ht="12.75">
      <c r="A155" s="13">
        <v>146</v>
      </c>
      <c r="B155" s="13" t="s">
        <v>319</v>
      </c>
      <c r="C155" s="13" t="s">
        <v>320</v>
      </c>
      <c r="D155" s="14" t="s">
        <v>10</v>
      </c>
      <c r="E155" s="13" t="s">
        <v>11</v>
      </c>
      <c r="F155" s="14" t="s">
        <v>20</v>
      </c>
      <c r="G155" s="13">
        <v>40</v>
      </c>
      <c r="H155" s="13" t="s">
        <v>13</v>
      </c>
    </row>
    <row r="156" spans="1:8" ht="12.75">
      <c r="A156" s="13">
        <v>147</v>
      </c>
      <c r="B156" s="13" t="s">
        <v>321</v>
      </c>
      <c r="C156" s="13" t="s">
        <v>322</v>
      </c>
      <c r="D156" s="14" t="s">
        <v>10</v>
      </c>
      <c r="E156" s="13" t="s">
        <v>23</v>
      </c>
      <c r="F156" s="14" t="s">
        <v>20</v>
      </c>
      <c r="G156" s="13">
        <v>38</v>
      </c>
      <c r="H156" s="13" t="s">
        <v>13</v>
      </c>
    </row>
    <row r="157" spans="1:8" ht="12.75">
      <c r="A157" s="13">
        <v>148</v>
      </c>
      <c r="B157" s="13" t="s">
        <v>323</v>
      </c>
      <c r="C157" s="13" t="s">
        <v>324</v>
      </c>
      <c r="D157" s="14" t="s">
        <v>10</v>
      </c>
      <c r="E157" s="13" t="s">
        <v>19</v>
      </c>
      <c r="F157" s="14" t="s">
        <v>16</v>
      </c>
      <c r="G157" s="13">
        <v>38</v>
      </c>
      <c r="H157" s="13" t="s">
        <v>13</v>
      </c>
    </row>
    <row r="158" spans="1:8" ht="12.75">
      <c r="A158" s="13">
        <v>149</v>
      </c>
      <c r="B158" s="13" t="s">
        <v>325</v>
      </c>
      <c r="C158" s="13" t="s">
        <v>326</v>
      </c>
      <c r="D158" s="14" t="s">
        <v>10</v>
      </c>
      <c r="E158" s="13" t="s">
        <v>19</v>
      </c>
      <c r="F158" s="14" t="s">
        <v>12</v>
      </c>
      <c r="G158" s="13">
        <v>52</v>
      </c>
      <c r="H158" s="13" t="s">
        <v>13</v>
      </c>
    </row>
    <row r="159" spans="1:8" ht="12.75">
      <c r="A159" s="13">
        <v>150</v>
      </c>
      <c r="B159" s="13" t="s">
        <v>89</v>
      </c>
      <c r="C159" s="13" t="s">
        <v>327</v>
      </c>
      <c r="D159" s="14" t="s">
        <v>25</v>
      </c>
      <c r="E159" s="13" t="s">
        <v>60</v>
      </c>
      <c r="F159" s="14" t="s">
        <v>16</v>
      </c>
      <c r="G159" s="13">
        <v>23</v>
      </c>
      <c r="H159" s="13" t="s">
        <v>13</v>
      </c>
    </row>
    <row r="160" spans="1:8" ht="12.75">
      <c r="A160" s="13">
        <v>151</v>
      </c>
      <c r="B160" s="13" t="s">
        <v>328</v>
      </c>
      <c r="C160" s="13" t="s">
        <v>329</v>
      </c>
      <c r="D160" s="14" t="s">
        <v>36</v>
      </c>
      <c r="E160" s="13" t="s">
        <v>330</v>
      </c>
      <c r="F160" s="14" t="s">
        <v>12</v>
      </c>
      <c r="G160" s="13">
        <v>47</v>
      </c>
      <c r="H160" s="13" t="s">
        <v>13</v>
      </c>
    </row>
    <row r="161" spans="1:8" ht="12.75">
      <c r="A161" s="13">
        <v>152</v>
      </c>
      <c r="B161" s="13" t="s">
        <v>331</v>
      </c>
      <c r="C161" s="13" t="s">
        <v>332</v>
      </c>
      <c r="D161" s="14" t="s">
        <v>10</v>
      </c>
      <c r="E161" s="13" t="s">
        <v>297</v>
      </c>
      <c r="F161" s="14" t="s">
        <v>20</v>
      </c>
      <c r="G161" s="13">
        <v>48</v>
      </c>
      <c r="H161" s="13" t="s">
        <v>13</v>
      </c>
    </row>
    <row r="162" spans="1:8" ht="12.75">
      <c r="A162" s="13">
        <v>153</v>
      </c>
      <c r="B162" s="13" t="s">
        <v>249</v>
      </c>
      <c r="C162" s="13" t="s">
        <v>333</v>
      </c>
      <c r="D162" s="14" t="s">
        <v>36</v>
      </c>
      <c r="E162" s="13" t="s">
        <v>94</v>
      </c>
      <c r="F162" s="14" t="s">
        <v>44</v>
      </c>
      <c r="G162" s="13">
        <v>32</v>
      </c>
      <c r="H162" s="13" t="s">
        <v>13</v>
      </c>
    </row>
    <row r="163" spans="1:8" ht="12.75">
      <c r="A163" s="13">
        <v>154</v>
      </c>
      <c r="B163" s="13" t="s">
        <v>334</v>
      </c>
      <c r="C163" s="13" t="s">
        <v>335</v>
      </c>
      <c r="D163" s="14" t="s">
        <v>25</v>
      </c>
      <c r="E163" s="13" t="s">
        <v>60</v>
      </c>
      <c r="F163" s="14" t="s">
        <v>44</v>
      </c>
      <c r="G163" s="13">
        <v>30</v>
      </c>
      <c r="H163" s="13" t="s">
        <v>13</v>
      </c>
    </row>
    <row r="164" spans="1:7" ht="14.25">
      <c r="A164" s="19">
        <v>155</v>
      </c>
      <c r="B164" s="13" t="s">
        <v>336</v>
      </c>
      <c r="C164" s="13" t="s">
        <v>337</v>
      </c>
      <c r="D164" s="14" t="s">
        <v>10</v>
      </c>
      <c r="E164" s="13" t="s">
        <v>23</v>
      </c>
      <c r="F164" s="14" t="s">
        <v>20</v>
      </c>
      <c r="G164" s="13">
        <v>44</v>
      </c>
    </row>
    <row r="165" spans="1:7" ht="13.5">
      <c r="A165" s="19">
        <v>156</v>
      </c>
      <c r="B165" s="20" t="s">
        <v>338</v>
      </c>
      <c r="C165" s="20" t="s">
        <v>339</v>
      </c>
      <c r="D165" s="21" t="s">
        <v>10</v>
      </c>
      <c r="E165" s="20" t="s">
        <v>23</v>
      </c>
      <c r="F165" s="22" t="s">
        <v>12</v>
      </c>
      <c r="G165" s="23">
        <v>53</v>
      </c>
    </row>
    <row r="166" spans="1:7" ht="13.5">
      <c r="A166" s="19">
        <v>157</v>
      </c>
      <c r="B166" s="20" t="s">
        <v>255</v>
      </c>
      <c r="C166" s="20" t="s">
        <v>340</v>
      </c>
      <c r="D166" s="21" t="s">
        <v>36</v>
      </c>
      <c r="E166" s="20" t="s">
        <v>91</v>
      </c>
      <c r="F166" s="22" t="s">
        <v>341</v>
      </c>
      <c r="G166" s="23">
        <v>49</v>
      </c>
    </row>
    <row r="167" spans="1:7" ht="13.5">
      <c r="A167" s="19">
        <v>158</v>
      </c>
      <c r="B167" s="20" t="s">
        <v>179</v>
      </c>
      <c r="C167" s="20" t="s">
        <v>342</v>
      </c>
      <c r="D167" s="21" t="s">
        <v>36</v>
      </c>
      <c r="E167" s="20" t="s">
        <v>91</v>
      </c>
      <c r="F167" s="22" t="s">
        <v>12</v>
      </c>
      <c r="G167" s="23">
        <v>52</v>
      </c>
    </row>
    <row r="168" spans="1:7" ht="13.5">
      <c r="A168" s="19">
        <v>159</v>
      </c>
      <c r="B168" s="20" t="s">
        <v>343</v>
      </c>
      <c r="C168" s="20" t="s">
        <v>181</v>
      </c>
      <c r="D168" s="21" t="s">
        <v>10</v>
      </c>
      <c r="E168" s="20" t="s">
        <v>55</v>
      </c>
      <c r="F168" s="22" t="s">
        <v>344</v>
      </c>
      <c r="G168" s="23">
        <v>53</v>
      </c>
    </row>
    <row r="169" spans="1:7" ht="13.5">
      <c r="A169" s="19">
        <v>160</v>
      </c>
      <c r="B169" s="20" t="s">
        <v>345</v>
      </c>
      <c r="C169" s="20" t="s">
        <v>346</v>
      </c>
      <c r="D169" s="21" t="s">
        <v>36</v>
      </c>
      <c r="E169" s="20" t="s">
        <v>347</v>
      </c>
      <c r="F169" s="22" t="s">
        <v>20</v>
      </c>
      <c r="G169" s="23">
        <v>36</v>
      </c>
    </row>
    <row r="170" spans="1:7" ht="13.5">
      <c r="A170" s="19">
        <v>162</v>
      </c>
      <c r="B170" s="20" t="s">
        <v>348</v>
      </c>
      <c r="C170" s="20" t="s">
        <v>349</v>
      </c>
      <c r="D170" s="21" t="s">
        <v>10</v>
      </c>
      <c r="E170" s="20" t="s">
        <v>297</v>
      </c>
      <c r="F170" s="22" t="s">
        <v>350</v>
      </c>
      <c r="G170" s="23">
        <v>43</v>
      </c>
    </row>
    <row r="171" spans="1:7" ht="13.5">
      <c r="A171" s="19">
        <v>163</v>
      </c>
      <c r="B171" s="20" t="s">
        <v>285</v>
      </c>
      <c r="C171" s="20" t="s">
        <v>351</v>
      </c>
      <c r="D171" s="21" t="s">
        <v>13</v>
      </c>
      <c r="E171" s="20" t="s">
        <v>13</v>
      </c>
      <c r="F171" s="22" t="s">
        <v>20</v>
      </c>
      <c r="G171" s="23">
        <v>59</v>
      </c>
    </row>
    <row r="172" spans="1:7" ht="13.5">
      <c r="A172" s="19">
        <v>164</v>
      </c>
      <c r="B172" s="20" t="s">
        <v>352</v>
      </c>
      <c r="C172" s="20" t="s">
        <v>353</v>
      </c>
      <c r="D172" s="21" t="s">
        <v>13</v>
      </c>
      <c r="E172" s="20" t="s">
        <v>13</v>
      </c>
      <c r="F172" s="22" t="s">
        <v>20</v>
      </c>
      <c r="G172" s="23">
        <v>45</v>
      </c>
    </row>
    <row r="173" spans="1:7" ht="13.5">
      <c r="A173" s="19">
        <v>165</v>
      </c>
      <c r="B173" s="20" t="s">
        <v>215</v>
      </c>
      <c r="C173" s="20" t="s">
        <v>354</v>
      </c>
      <c r="D173" s="21" t="s">
        <v>13</v>
      </c>
      <c r="E173" s="20" t="s">
        <v>13</v>
      </c>
      <c r="F173" s="22" t="s">
        <v>20</v>
      </c>
      <c r="G173" s="23">
        <v>37</v>
      </c>
    </row>
    <row r="174" spans="1:7" ht="14.25">
      <c r="A174" s="19">
        <v>166</v>
      </c>
      <c r="B174" s="20" t="s">
        <v>355</v>
      </c>
      <c r="C174" s="20" t="s">
        <v>337</v>
      </c>
      <c r="D174" s="21" t="s">
        <v>13</v>
      </c>
      <c r="E174" s="20" t="s">
        <v>13</v>
      </c>
      <c r="F174" s="22" t="s">
        <v>341</v>
      </c>
      <c r="G174" s="23">
        <v>44</v>
      </c>
    </row>
    <row r="175" spans="1:7" ht="13.5">
      <c r="A175" s="19">
        <v>167</v>
      </c>
      <c r="B175" s="20" t="s">
        <v>356</v>
      </c>
      <c r="C175" s="20" t="s">
        <v>357</v>
      </c>
      <c r="D175" s="21" t="s">
        <v>13</v>
      </c>
      <c r="E175" s="20" t="s">
        <v>13</v>
      </c>
      <c r="F175" s="22" t="s">
        <v>12</v>
      </c>
      <c r="G175" s="23">
        <v>48</v>
      </c>
    </row>
    <row r="176" spans="1:7" ht="13.5">
      <c r="A176" s="19">
        <v>168</v>
      </c>
      <c r="B176" s="20" t="s">
        <v>358</v>
      </c>
      <c r="C176" s="20" t="s">
        <v>359</v>
      </c>
      <c r="D176" s="21" t="s">
        <v>13</v>
      </c>
      <c r="E176" s="20" t="s">
        <v>13</v>
      </c>
      <c r="F176" s="22" t="s">
        <v>12</v>
      </c>
      <c r="G176" s="23">
        <v>44</v>
      </c>
    </row>
    <row r="177" spans="1:7" ht="13.5">
      <c r="A177" s="19">
        <v>170</v>
      </c>
      <c r="B177" s="20" t="s">
        <v>79</v>
      </c>
      <c r="C177" s="20" t="s">
        <v>270</v>
      </c>
      <c r="D177" s="21" t="s">
        <v>13</v>
      </c>
      <c r="E177" s="20" t="s">
        <v>13</v>
      </c>
      <c r="F177" s="22" t="s">
        <v>16</v>
      </c>
      <c r="G177" s="23">
        <v>31</v>
      </c>
    </row>
    <row r="178" spans="1:7" ht="13.5">
      <c r="A178" s="19">
        <v>171</v>
      </c>
      <c r="B178" s="20" t="s">
        <v>143</v>
      </c>
      <c r="C178" s="20" t="s">
        <v>144</v>
      </c>
      <c r="D178" s="21" t="s">
        <v>13</v>
      </c>
      <c r="E178" s="20" t="s">
        <v>360</v>
      </c>
      <c r="F178" s="22" t="s">
        <v>12</v>
      </c>
      <c r="G178" s="23">
        <v>61</v>
      </c>
    </row>
    <row r="179" spans="1:7" ht="13.5">
      <c r="A179" s="19">
        <v>172</v>
      </c>
      <c r="B179" s="20" t="s">
        <v>45</v>
      </c>
      <c r="C179" s="20" t="s">
        <v>361</v>
      </c>
      <c r="D179" s="21" t="s">
        <v>13</v>
      </c>
      <c r="E179" s="20" t="s">
        <v>360</v>
      </c>
      <c r="F179" s="22" t="s">
        <v>362</v>
      </c>
      <c r="G179" s="23">
        <v>69</v>
      </c>
    </row>
    <row r="180" spans="1:7" ht="13.5">
      <c r="A180" s="19">
        <v>173</v>
      </c>
      <c r="B180" s="20" t="s">
        <v>13</v>
      </c>
      <c r="C180" s="20" t="s">
        <v>13</v>
      </c>
      <c r="D180" s="21" t="s">
        <v>13</v>
      </c>
      <c r="E180" s="20" t="s">
        <v>13</v>
      </c>
      <c r="F180" s="22" t="s">
        <v>13</v>
      </c>
      <c r="G180" s="23" t="s">
        <v>13</v>
      </c>
    </row>
    <row r="181" spans="1:7" ht="13.5">
      <c r="A181" s="19">
        <v>174</v>
      </c>
      <c r="B181" s="20" t="s">
        <v>13</v>
      </c>
      <c r="C181" s="20" t="s">
        <v>13</v>
      </c>
      <c r="D181" s="21" t="s">
        <v>13</v>
      </c>
      <c r="E181" s="20" t="s">
        <v>13</v>
      </c>
      <c r="F181" s="22" t="s">
        <v>13</v>
      </c>
      <c r="G181" s="23" t="s">
        <v>13</v>
      </c>
    </row>
    <row r="182" spans="1:7" ht="13.5">
      <c r="A182" s="19">
        <v>175</v>
      </c>
      <c r="B182" s="20" t="s">
        <v>13</v>
      </c>
      <c r="C182" s="20" t="s">
        <v>13</v>
      </c>
      <c r="D182" s="21" t="s">
        <v>13</v>
      </c>
      <c r="E182" s="20" t="s">
        <v>13</v>
      </c>
      <c r="F182" s="22" t="s">
        <v>13</v>
      </c>
      <c r="G182" s="23" t="s">
        <v>13</v>
      </c>
    </row>
    <row r="183" spans="1:7" ht="13.5">
      <c r="A183" s="19">
        <v>176</v>
      </c>
      <c r="B183" s="20" t="s">
        <v>13</v>
      </c>
      <c r="C183" s="20" t="s">
        <v>13</v>
      </c>
      <c r="D183" s="21" t="s">
        <v>13</v>
      </c>
      <c r="E183" s="20" t="s">
        <v>13</v>
      </c>
      <c r="F183" s="22" t="s">
        <v>13</v>
      </c>
      <c r="G183" s="23" t="s">
        <v>13</v>
      </c>
    </row>
    <row r="184" spans="1:7" ht="13.5">
      <c r="A184" s="19">
        <v>177</v>
      </c>
      <c r="B184" s="20" t="s">
        <v>13</v>
      </c>
      <c r="C184" s="20" t="s">
        <v>13</v>
      </c>
      <c r="D184" s="21" t="s">
        <v>13</v>
      </c>
      <c r="E184" s="20" t="s">
        <v>13</v>
      </c>
      <c r="F184" s="22" t="s">
        <v>13</v>
      </c>
      <c r="G184" s="23" t="s">
        <v>13</v>
      </c>
    </row>
    <row r="185" spans="1:7" ht="12.75">
      <c r="A185" s="19">
        <v>178</v>
      </c>
      <c r="B185" s="24"/>
      <c r="C185" s="24"/>
      <c r="D185" s="25"/>
      <c r="E185" s="24"/>
      <c r="F185" s="23"/>
      <c r="G185" s="23"/>
    </row>
    <row r="186" spans="1:7" ht="12.75">
      <c r="A186" s="19">
        <v>179</v>
      </c>
      <c r="B186" s="24"/>
      <c r="C186" s="24"/>
      <c r="D186" s="25"/>
      <c r="E186" s="24"/>
      <c r="F186" s="23"/>
      <c r="G186" s="23"/>
    </row>
    <row r="187" spans="1:7" ht="12.75">
      <c r="A187" s="19">
        <v>180</v>
      </c>
      <c r="B187" s="24"/>
      <c r="C187" s="24"/>
      <c r="D187" s="25"/>
      <c r="E187" s="24"/>
      <c r="F187" s="23"/>
      <c r="G187" s="23"/>
    </row>
    <row r="188" spans="1:7" ht="12.75">
      <c r="A188" s="19">
        <v>181</v>
      </c>
      <c r="B188" s="24"/>
      <c r="C188" s="24"/>
      <c r="D188" s="25"/>
      <c r="E188" s="24"/>
      <c r="F188" s="23"/>
      <c r="G188" s="23"/>
    </row>
    <row r="189" spans="1:7" ht="12.75">
      <c r="A189" s="19">
        <v>182</v>
      </c>
      <c r="B189" s="24"/>
      <c r="C189" s="24"/>
      <c r="D189" s="25"/>
      <c r="E189" s="24"/>
      <c r="F189" s="23"/>
      <c r="G189" s="23"/>
    </row>
    <row r="190" spans="1:7" ht="12.75">
      <c r="A190" s="19">
        <v>183</v>
      </c>
      <c r="B190" s="24"/>
      <c r="C190" s="24"/>
      <c r="D190" s="25"/>
      <c r="E190" s="24"/>
      <c r="F190" s="23"/>
      <c r="G190" s="23"/>
    </row>
    <row r="191" spans="1:7" ht="12.75">
      <c r="A191" s="19">
        <v>184</v>
      </c>
      <c r="B191" s="24"/>
      <c r="C191" s="24"/>
      <c r="D191" s="25"/>
      <c r="E191" s="24"/>
      <c r="F191" s="23"/>
      <c r="G191" s="23"/>
    </row>
    <row r="192" spans="1:7" ht="12.75">
      <c r="A192" s="19">
        <v>185</v>
      </c>
      <c r="B192" s="24"/>
      <c r="C192" s="24"/>
      <c r="D192" s="25"/>
      <c r="E192" s="24"/>
      <c r="F192" s="23"/>
      <c r="G192" s="23"/>
    </row>
    <row r="193" spans="1:7" ht="12.75">
      <c r="A193" s="19">
        <v>186</v>
      </c>
      <c r="B193" s="24"/>
      <c r="C193" s="24"/>
      <c r="D193" s="25"/>
      <c r="E193" s="24"/>
      <c r="F193" s="23"/>
      <c r="G193" s="23"/>
    </row>
    <row r="194" spans="1:7" ht="12.75">
      <c r="A194" s="19">
        <v>187</v>
      </c>
      <c r="B194" s="24"/>
      <c r="C194" s="24"/>
      <c r="D194" s="25"/>
      <c r="E194" s="24"/>
      <c r="F194" s="23"/>
      <c r="G194" s="23"/>
    </row>
    <row r="195" spans="1:7" ht="12.75">
      <c r="A195" s="26">
        <v>188</v>
      </c>
      <c r="B195" s="24"/>
      <c r="C195" s="24"/>
      <c r="D195" s="25"/>
      <c r="E195" s="24"/>
      <c r="F195" s="23"/>
      <c r="G195" s="23"/>
    </row>
    <row r="196" spans="1:7" ht="12.75">
      <c r="A196" s="26">
        <v>189</v>
      </c>
      <c r="B196" s="24"/>
      <c r="C196" s="24"/>
      <c r="D196" s="25"/>
      <c r="E196" s="24"/>
      <c r="F196" s="23"/>
      <c r="G196" s="23"/>
    </row>
    <row r="197" spans="1:7" ht="12.75">
      <c r="A197" s="26">
        <v>190</v>
      </c>
      <c r="B197" s="24"/>
      <c r="C197" s="24"/>
      <c r="D197" s="25"/>
      <c r="E197" s="24"/>
      <c r="F197" s="23"/>
      <c r="G197" s="23"/>
    </row>
    <row r="198" spans="1:7" ht="12.75">
      <c r="A198" s="26">
        <v>191</v>
      </c>
      <c r="B198" s="24"/>
      <c r="C198" s="24"/>
      <c r="D198" s="25"/>
      <c r="E198" s="24"/>
      <c r="F198" s="23"/>
      <c r="G198" s="23"/>
    </row>
    <row r="199" spans="1:7" ht="12.75">
      <c r="A199" s="26">
        <v>192</v>
      </c>
      <c r="B199" s="24"/>
      <c r="C199" s="24"/>
      <c r="D199" s="25"/>
      <c r="E199" s="24"/>
      <c r="F199" s="23"/>
      <c r="G199" s="23"/>
    </row>
    <row r="200" spans="1:7" ht="12.75">
      <c r="A200" s="26">
        <v>193</v>
      </c>
      <c r="B200" s="24"/>
      <c r="C200" s="24"/>
      <c r="D200" s="25"/>
      <c r="E200" s="24"/>
      <c r="F200" s="23"/>
      <c r="G200" s="23"/>
    </row>
    <row r="201" spans="1:7" ht="12.75">
      <c r="A201" s="26">
        <v>194</v>
      </c>
      <c r="B201" s="24"/>
      <c r="C201" s="24"/>
      <c r="D201" s="25"/>
      <c r="E201" s="24"/>
      <c r="F201" s="23"/>
      <c r="G201" s="23"/>
    </row>
    <row r="202" spans="1:8" ht="12.75">
      <c r="A202" s="26">
        <v>195</v>
      </c>
      <c r="B202" s="24"/>
      <c r="C202" s="24"/>
      <c r="D202" s="25"/>
      <c r="E202" s="24"/>
      <c r="F202" s="23"/>
      <c r="G202" s="23"/>
      <c r="H202" t="s">
        <v>13</v>
      </c>
    </row>
    <row r="203" spans="1:7" ht="12.75">
      <c r="A203" s="26">
        <v>196</v>
      </c>
      <c r="B203" s="24"/>
      <c r="C203" s="24"/>
      <c r="D203" s="25"/>
      <c r="E203" s="24"/>
      <c r="F203" s="23"/>
      <c r="G203" s="23"/>
    </row>
    <row r="204" spans="1:7" ht="12.75">
      <c r="A204" s="26">
        <v>197</v>
      </c>
      <c r="B204" s="24"/>
      <c r="C204" s="24"/>
      <c r="D204" s="25"/>
      <c r="E204" s="24"/>
      <c r="F204" s="23"/>
      <c r="G204" s="23"/>
    </row>
    <row r="205" spans="1:7" ht="12.75">
      <c r="A205" s="26">
        <v>198</v>
      </c>
      <c r="B205" s="24"/>
      <c r="C205" s="24"/>
      <c r="D205" s="25"/>
      <c r="E205" s="24"/>
      <c r="F205" s="23"/>
      <c r="G205" s="23"/>
    </row>
    <row r="206" spans="1:7" ht="12.75">
      <c r="A206" s="26">
        <v>199</v>
      </c>
      <c r="B206" s="24"/>
      <c r="C206" s="24"/>
      <c r="D206" s="25"/>
      <c r="E206" s="24"/>
      <c r="F206" s="23"/>
      <c r="G206" s="23"/>
    </row>
    <row r="207" spans="1:7" ht="12.75">
      <c r="A207" s="26">
        <v>200</v>
      </c>
      <c r="B207" s="24"/>
      <c r="C207" s="24"/>
      <c r="D207" s="25"/>
      <c r="E207" s="24"/>
      <c r="F207" s="23"/>
      <c r="G207" s="23"/>
    </row>
    <row r="208" spans="1:7" ht="12.75">
      <c r="A208" s="26">
        <v>201</v>
      </c>
      <c r="B208" s="24"/>
      <c r="C208" s="24"/>
      <c r="D208" s="25"/>
      <c r="E208" s="24"/>
      <c r="F208" s="23"/>
      <c r="G208" s="23"/>
    </row>
    <row r="209" spans="1:7" ht="12.75">
      <c r="A209" s="19">
        <v>202</v>
      </c>
      <c r="B209" s="24"/>
      <c r="C209" s="24"/>
      <c r="D209" s="25"/>
      <c r="E209" s="24"/>
      <c r="F209" s="23"/>
      <c r="G209" s="23"/>
    </row>
    <row r="210" spans="1:7" ht="12.75">
      <c r="A210" s="19">
        <v>203</v>
      </c>
      <c r="B210" s="24"/>
      <c r="C210" s="24"/>
      <c r="D210" s="25"/>
      <c r="E210" s="24"/>
      <c r="F210" s="23"/>
      <c r="G210" s="23"/>
    </row>
    <row r="211" spans="1:7" ht="12.75">
      <c r="A211" s="19">
        <v>204</v>
      </c>
      <c r="B211" s="24"/>
      <c r="C211" s="24"/>
      <c r="D211" s="25"/>
      <c r="E211" s="24"/>
      <c r="F211" s="23"/>
      <c r="G211" s="23"/>
    </row>
    <row r="212" spans="1:7" ht="12.75">
      <c r="A212" s="19">
        <v>205</v>
      </c>
      <c r="B212" s="24"/>
      <c r="C212" s="24"/>
      <c r="D212" s="25"/>
      <c r="E212" s="24"/>
      <c r="F212" s="23"/>
      <c r="G212" s="23"/>
    </row>
    <row r="213" spans="1:7" ht="12.75">
      <c r="A213" s="19">
        <v>206</v>
      </c>
      <c r="B213" s="24"/>
      <c r="C213" s="24"/>
      <c r="D213" s="25"/>
      <c r="E213" s="24"/>
      <c r="F213" s="23"/>
      <c r="G213" s="23"/>
    </row>
    <row r="214" spans="1:7" ht="12.75">
      <c r="A214" s="27">
        <v>207</v>
      </c>
      <c r="B214" s="24"/>
      <c r="C214" s="24"/>
      <c r="D214" s="25"/>
      <c r="E214" s="24"/>
      <c r="F214" s="23"/>
      <c r="G214" s="23"/>
    </row>
    <row r="215" spans="1:7" ht="12.75">
      <c r="A215" s="27">
        <v>208</v>
      </c>
      <c r="B215" s="24"/>
      <c r="C215" s="24"/>
      <c r="D215" s="25"/>
      <c r="E215" s="24"/>
      <c r="F215" s="23"/>
      <c r="G215" s="23"/>
    </row>
    <row r="216" spans="1:7" ht="12.75">
      <c r="A216" s="19">
        <v>209</v>
      </c>
      <c r="B216" s="24"/>
      <c r="C216" s="24"/>
      <c r="D216" s="25"/>
      <c r="E216" s="24"/>
      <c r="F216" s="23"/>
      <c r="G216" s="23"/>
    </row>
    <row r="217" spans="1:7" ht="12.75">
      <c r="A217" s="19">
        <v>210</v>
      </c>
      <c r="B217" s="24"/>
      <c r="C217" s="24"/>
      <c r="D217" s="25"/>
      <c r="E217" s="24"/>
      <c r="F217" s="23"/>
      <c r="G217" s="23"/>
    </row>
    <row r="218" spans="1:7" ht="12.75">
      <c r="A218" s="19">
        <v>211</v>
      </c>
      <c r="B218" s="24"/>
      <c r="C218" s="24"/>
      <c r="D218" s="25"/>
      <c r="E218" s="24"/>
      <c r="F218" s="23"/>
      <c r="G218" s="23"/>
    </row>
    <row r="219" spans="1:7" ht="12.75">
      <c r="A219" s="19">
        <v>212</v>
      </c>
      <c r="B219" s="24"/>
      <c r="C219" s="24"/>
      <c r="D219" s="25"/>
      <c r="E219" s="24"/>
      <c r="F219" s="23"/>
      <c r="G219" s="23"/>
    </row>
    <row r="220" spans="1:7" ht="12.75">
      <c r="A220" s="19">
        <v>213</v>
      </c>
      <c r="B220" s="24"/>
      <c r="C220" s="24"/>
      <c r="D220" s="25"/>
      <c r="E220" s="24"/>
      <c r="F220" s="23"/>
      <c r="G220" s="23"/>
    </row>
    <row r="221" spans="1:7" ht="12.75">
      <c r="A221" s="19">
        <v>214</v>
      </c>
      <c r="B221" s="24"/>
      <c r="C221" s="24"/>
      <c r="D221" s="25"/>
      <c r="E221" s="24"/>
      <c r="F221" s="23"/>
      <c r="G221" s="23"/>
    </row>
    <row r="222" spans="1:7" ht="12.75">
      <c r="A222" s="19">
        <v>215</v>
      </c>
      <c r="B222" s="24"/>
      <c r="C222" s="24"/>
      <c r="D222" s="25"/>
      <c r="E222" s="24"/>
      <c r="F222" s="23"/>
      <c r="G222" s="23"/>
    </row>
    <row r="223" spans="1:7" ht="12.75">
      <c r="A223" s="19">
        <v>216</v>
      </c>
      <c r="B223" s="24"/>
      <c r="C223" s="24"/>
      <c r="D223" s="25"/>
      <c r="E223" s="24"/>
      <c r="F223" s="23"/>
      <c r="G223" s="23"/>
    </row>
    <row r="224" spans="1:7" ht="12.75">
      <c r="A224" s="19">
        <v>217</v>
      </c>
      <c r="B224" s="24"/>
      <c r="C224" s="24"/>
      <c r="D224" s="25"/>
      <c r="E224" s="24"/>
      <c r="F224" s="23"/>
      <c r="G224" s="23"/>
    </row>
    <row r="225" spans="1:7" ht="12.75">
      <c r="A225" s="19">
        <v>218</v>
      </c>
      <c r="B225" s="24"/>
      <c r="C225" s="24"/>
      <c r="D225" s="25"/>
      <c r="E225" s="24"/>
      <c r="F225" s="23"/>
      <c r="G225" s="23"/>
    </row>
    <row r="226" spans="1:7" ht="12.75">
      <c r="A226" s="19">
        <v>219</v>
      </c>
      <c r="B226" s="24"/>
      <c r="C226" s="24"/>
      <c r="D226" s="25"/>
      <c r="E226" s="24"/>
      <c r="F226" s="23"/>
      <c r="G226" s="23"/>
    </row>
    <row r="227" spans="1:7" ht="12.75">
      <c r="A227" s="19">
        <v>220</v>
      </c>
      <c r="B227" s="24"/>
      <c r="C227" s="24"/>
      <c r="D227" s="25"/>
      <c r="E227" s="24"/>
      <c r="F227" s="23"/>
      <c r="G227" s="23"/>
    </row>
    <row r="228" spans="1:7" ht="12.75">
      <c r="A228" s="19">
        <v>221</v>
      </c>
      <c r="B228" s="24"/>
      <c r="C228" s="24"/>
      <c r="D228" s="25"/>
      <c r="E228" s="24"/>
      <c r="F228" s="23"/>
      <c r="G228" s="23"/>
    </row>
    <row r="229" spans="1:7" ht="12.75">
      <c r="A229" s="19">
        <v>222</v>
      </c>
      <c r="B229" s="24"/>
      <c r="C229" s="24"/>
      <c r="D229" s="25"/>
      <c r="E229" s="24"/>
      <c r="F229" s="23"/>
      <c r="G229" s="23"/>
    </row>
    <row r="230" spans="1:7" ht="12.75">
      <c r="A230" s="19">
        <v>223</v>
      </c>
      <c r="B230" s="24"/>
      <c r="C230" s="24"/>
      <c r="D230" s="25"/>
      <c r="E230" s="24"/>
      <c r="F230" s="23"/>
      <c r="G230" s="23"/>
    </row>
    <row r="231" spans="1:7" ht="12.75">
      <c r="A231" s="19">
        <v>224</v>
      </c>
      <c r="B231" s="24"/>
      <c r="C231" s="24"/>
      <c r="D231" s="25"/>
      <c r="E231" s="24"/>
      <c r="F231" s="23"/>
      <c r="G231" s="23"/>
    </row>
    <row r="232" spans="1:7" ht="12.75">
      <c r="A232" s="19">
        <v>225</v>
      </c>
      <c r="B232" s="24"/>
      <c r="C232" s="24"/>
      <c r="D232" s="25"/>
      <c r="E232" s="24"/>
      <c r="F232" s="23"/>
      <c r="G232" s="23"/>
    </row>
    <row r="233" spans="1:7" ht="12.75">
      <c r="A233" s="19">
        <v>226</v>
      </c>
      <c r="B233" s="24"/>
      <c r="C233" s="24"/>
      <c r="D233" s="25"/>
      <c r="E233" s="24"/>
      <c r="F233" s="23"/>
      <c r="G233" s="23"/>
    </row>
    <row r="234" spans="1:7" ht="12.75">
      <c r="A234" s="19">
        <v>227</v>
      </c>
      <c r="B234" s="24"/>
      <c r="C234" s="24"/>
      <c r="D234" s="25"/>
      <c r="E234" s="24"/>
      <c r="F234" s="23"/>
      <c r="G234" s="23"/>
    </row>
    <row r="235" spans="1:7" ht="12.75">
      <c r="A235" s="19">
        <v>228</v>
      </c>
      <c r="B235" s="24"/>
      <c r="C235" s="24"/>
      <c r="D235" s="25"/>
      <c r="E235" s="24"/>
      <c r="F235" s="23"/>
      <c r="G235" s="23"/>
    </row>
    <row r="236" spans="1:7" ht="12.75">
      <c r="A236" s="19">
        <v>229</v>
      </c>
      <c r="B236" s="24"/>
      <c r="C236" s="24"/>
      <c r="D236" s="25"/>
      <c r="E236" s="24"/>
      <c r="F236" s="23"/>
      <c r="G236" s="23"/>
    </row>
    <row r="237" spans="1:7" ht="12.75">
      <c r="A237" s="19">
        <v>230</v>
      </c>
      <c r="B237" s="24"/>
      <c r="C237" s="24"/>
      <c r="D237" s="25"/>
      <c r="E237" s="24"/>
      <c r="F237" s="23"/>
      <c r="G237" s="23"/>
    </row>
    <row r="238" spans="1:7" ht="12.75">
      <c r="A238" s="19">
        <v>231</v>
      </c>
      <c r="B238" s="24"/>
      <c r="C238" s="24"/>
      <c r="D238" s="25"/>
      <c r="E238" s="24"/>
      <c r="F238" s="23"/>
      <c r="G238" s="23"/>
    </row>
    <row r="239" spans="1:7" ht="12.75">
      <c r="A239" s="19">
        <v>232</v>
      </c>
      <c r="B239" s="24"/>
      <c r="C239" s="24"/>
      <c r="D239" s="25"/>
      <c r="E239" s="24"/>
      <c r="F239" s="23"/>
      <c r="G239" s="23"/>
    </row>
    <row r="240" spans="1:7" ht="12.75">
      <c r="A240" s="19">
        <v>233</v>
      </c>
      <c r="B240" s="24"/>
      <c r="C240" s="24"/>
      <c r="D240" s="25"/>
      <c r="E240" s="24"/>
      <c r="F240" s="23"/>
      <c r="G240" s="23"/>
    </row>
    <row r="241" spans="1:7" ht="12.75">
      <c r="A241" s="19">
        <v>234</v>
      </c>
      <c r="B241" s="24"/>
      <c r="C241" s="24"/>
      <c r="D241" s="25"/>
      <c r="E241" s="24"/>
      <c r="F241" s="23"/>
      <c r="G241" s="23"/>
    </row>
    <row r="242" spans="1:7" ht="12.75">
      <c r="A242" s="19">
        <v>235</v>
      </c>
      <c r="B242" s="24"/>
      <c r="C242" s="24"/>
      <c r="D242" s="25"/>
      <c r="E242" s="24"/>
      <c r="F242" s="23"/>
      <c r="G242" s="23"/>
    </row>
    <row r="243" spans="1:7" ht="12.75">
      <c r="A243" s="26">
        <v>236</v>
      </c>
      <c r="B243" s="24"/>
      <c r="C243" s="24"/>
      <c r="D243" s="25"/>
      <c r="E243" s="24"/>
      <c r="F243" s="23"/>
      <c r="G243" s="23"/>
    </row>
    <row r="244" spans="1:7" ht="12.75">
      <c r="A244" s="26">
        <v>237</v>
      </c>
      <c r="B244" s="24"/>
      <c r="C244" s="24"/>
      <c r="D244" s="25"/>
      <c r="E244" s="24"/>
      <c r="F244" s="23"/>
      <c r="G244" s="23"/>
    </row>
    <row r="245" spans="1:7" ht="12.75">
      <c r="A245" s="26">
        <v>238</v>
      </c>
      <c r="B245" s="24"/>
      <c r="C245" s="24"/>
      <c r="D245" s="25"/>
      <c r="E245" s="24"/>
      <c r="F245" s="23"/>
      <c r="G245" s="23"/>
    </row>
    <row r="246" spans="1:7" ht="12.75">
      <c r="A246" s="26">
        <v>239</v>
      </c>
      <c r="B246" s="24"/>
      <c r="C246" s="24"/>
      <c r="D246" s="25"/>
      <c r="E246" s="24"/>
      <c r="F246" s="23"/>
      <c r="G246" s="23"/>
    </row>
    <row r="247" spans="1:7" ht="12.75">
      <c r="A247" s="26">
        <v>240</v>
      </c>
      <c r="B247" s="24"/>
      <c r="C247" s="24"/>
      <c r="D247" s="25"/>
      <c r="E247" s="24"/>
      <c r="F247" s="23"/>
      <c r="G247" s="23"/>
    </row>
    <row r="248" spans="1:7" ht="12.75">
      <c r="A248" s="26">
        <v>241</v>
      </c>
      <c r="B248" s="24"/>
      <c r="C248" s="24"/>
      <c r="D248" s="25"/>
      <c r="E248" s="24"/>
      <c r="F248" s="23"/>
      <c r="G248" s="23"/>
    </row>
    <row r="249" spans="1:7" ht="12.75">
      <c r="A249" s="26">
        <v>242</v>
      </c>
      <c r="B249" s="24"/>
      <c r="C249" s="24"/>
      <c r="D249" s="25"/>
      <c r="E249" s="24"/>
      <c r="F249" s="23"/>
      <c r="G249" s="23"/>
    </row>
    <row r="250" spans="1:7" ht="12.75">
      <c r="A250" s="26">
        <v>243</v>
      </c>
      <c r="B250" s="24"/>
      <c r="C250" s="24"/>
      <c r="D250" s="25"/>
      <c r="E250" s="24"/>
      <c r="F250" s="23"/>
      <c r="G250" s="23"/>
    </row>
    <row r="251" spans="1:7" ht="12.75">
      <c r="A251" s="26">
        <v>244</v>
      </c>
      <c r="B251" s="24"/>
      <c r="C251" s="24"/>
      <c r="D251" s="25"/>
      <c r="E251" s="24"/>
      <c r="F251" s="23"/>
      <c r="G251" s="23"/>
    </row>
    <row r="252" spans="1:7" ht="12.75">
      <c r="A252" s="26">
        <v>245</v>
      </c>
      <c r="B252" s="24"/>
      <c r="C252" s="24"/>
      <c r="D252" s="25"/>
      <c r="E252" s="24"/>
      <c r="F252" s="23"/>
      <c r="G252" s="23"/>
    </row>
    <row r="253" spans="1:7" ht="12.75">
      <c r="A253" s="26">
        <v>246</v>
      </c>
      <c r="B253" s="24"/>
      <c r="C253" s="24"/>
      <c r="D253" s="25"/>
      <c r="E253" s="24"/>
      <c r="F253" s="23"/>
      <c r="G253" s="23"/>
    </row>
    <row r="254" spans="1:7" ht="12.75">
      <c r="A254" s="26">
        <v>247</v>
      </c>
      <c r="B254" s="24"/>
      <c r="C254" s="24"/>
      <c r="D254" s="25"/>
      <c r="E254" s="24"/>
      <c r="F254" s="23"/>
      <c r="G254" s="23"/>
    </row>
    <row r="255" spans="1:7" ht="12.75">
      <c r="A255" s="26">
        <v>248</v>
      </c>
      <c r="B255" s="24"/>
      <c r="C255" s="24"/>
      <c r="D255" s="25"/>
      <c r="E255" s="24"/>
      <c r="F255" s="23"/>
      <c r="G255" s="23"/>
    </row>
    <row r="256" spans="1:7" ht="12.75">
      <c r="A256" s="26">
        <v>249</v>
      </c>
      <c r="B256" s="24"/>
      <c r="C256" s="24"/>
      <c r="D256" s="25"/>
      <c r="E256" s="24"/>
      <c r="F256" s="23"/>
      <c r="G256" s="23"/>
    </row>
    <row r="257" spans="1:7" ht="12.75">
      <c r="A257" s="26">
        <v>250</v>
      </c>
      <c r="B257" s="24"/>
      <c r="C257" s="24"/>
      <c r="D257" s="25"/>
      <c r="E257" s="24"/>
      <c r="F257" s="23"/>
      <c r="G257" s="23"/>
    </row>
    <row r="258" spans="1:7" ht="12.75">
      <c r="A258" s="26">
        <v>251</v>
      </c>
      <c r="B258" s="24"/>
      <c r="C258" s="24"/>
      <c r="D258" s="25"/>
      <c r="E258" s="24"/>
      <c r="F258" s="23"/>
      <c r="G258" s="23"/>
    </row>
    <row r="259" spans="1:7" ht="12.75">
      <c r="A259" s="26">
        <v>252</v>
      </c>
      <c r="B259" s="24"/>
      <c r="C259" s="24"/>
      <c r="D259" s="25"/>
      <c r="E259" s="24"/>
      <c r="F259" s="23"/>
      <c r="G259" s="23"/>
    </row>
    <row r="260" spans="1:7" ht="12.75">
      <c r="A260" s="26">
        <v>253</v>
      </c>
      <c r="B260" s="24"/>
      <c r="C260" s="24"/>
      <c r="D260" s="25"/>
      <c r="E260" s="24"/>
      <c r="F260" s="23"/>
      <c r="G260" s="23"/>
    </row>
    <row r="261" spans="1:7" ht="12.75">
      <c r="A261" s="26">
        <v>254</v>
      </c>
      <c r="B261" s="24"/>
      <c r="C261" s="24"/>
      <c r="D261" s="25"/>
      <c r="E261" s="24"/>
      <c r="F261" s="23"/>
      <c r="G261" s="23"/>
    </row>
    <row r="262" spans="1:7" ht="12.75">
      <c r="A262" s="26">
        <v>255</v>
      </c>
      <c r="B262" s="24"/>
      <c r="C262" s="24"/>
      <c r="D262" s="25"/>
      <c r="E262" s="24"/>
      <c r="F262" s="23"/>
      <c r="G262" s="23"/>
    </row>
    <row r="263" spans="1:7" ht="12.75">
      <c r="A263" s="26">
        <v>256</v>
      </c>
      <c r="B263" s="24"/>
      <c r="C263" s="24"/>
      <c r="D263" s="25"/>
      <c r="E263" s="24"/>
      <c r="F263" s="23"/>
      <c r="G263" s="23"/>
    </row>
    <row r="264" spans="1:7" ht="12.75">
      <c r="A264" s="26">
        <v>257</v>
      </c>
      <c r="B264" s="24"/>
      <c r="C264" s="24"/>
      <c r="D264" s="25"/>
      <c r="E264" s="24"/>
      <c r="F264" s="23"/>
      <c r="G264" s="23"/>
    </row>
    <row r="265" spans="1:7" ht="12.75">
      <c r="A265" s="26">
        <v>258</v>
      </c>
      <c r="B265" s="24"/>
      <c r="C265" s="24"/>
      <c r="D265" s="25"/>
      <c r="E265" s="24"/>
      <c r="F265" s="23"/>
      <c r="G265" s="23"/>
    </row>
    <row r="266" spans="1:7" ht="12.75">
      <c r="A266" s="26">
        <v>259</v>
      </c>
      <c r="B266" s="24"/>
      <c r="C266" s="24"/>
      <c r="D266" s="25"/>
      <c r="E266" s="24"/>
      <c r="F266" s="23"/>
      <c r="G266" s="23"/>
    </row>
    <row r="267" spans="1:7" ht="12.75">
      <c r="A267" s="26">
        <v>260</v>
      </c>
      <c r="B267" s="24"/>
      <c r="C267" s="24"/>
      <c r="D267" s="25"/>
      <c r="E267" s="24"/>
      <c r="F267" s="23"/>
      <c r="G267" s="23"/>
    </row>
    <row r="268" spans="1:7" ht="12.75">
      <c r="A268" s="26">
        <v>261</v>
      </c>
      <c r="B268" s="24"/>
      <c r="C268" s="24"/>
      <c r="D268" s="25"/>
      <c r="E268" s="24"/>
      <c r="F268" s="23"/>
      <c r="G268" s="23"/>
    </row>
    <row r="269" spans="1:7" ht="12.75">
      <c r="A269" s="28">
        <v>270</v>
      </c>
      <c r="B269" s="24"/>
      <c r="C269" s="24"/>
      <c r="D269" s="25"/>
      <c r="E269" s="24"/>
      <c r="F269" s="23"/>
      <c r="G269" s="23"/>
    </row>
    <row r="270" spans="1:7" ht="12.75">
      <c r="A270" s="28">
        <v>274</v>
      </c>
      <c r="B270" s="24"/>
      <c r="C270" s="24"/>
      <c r="D270" s="25"/>
      <c r="E270" s="24"/>
      <c r="F270" s="23"/>
      <c r="G270" s="23"/>
    </row>
    <row r="271" spans="1:7" ht="12.75">
      <c r="A271" s="28">
        <v>297</v>
      </c>
      <c r="B271" s="24"/>
      <c r="C271" s="24"/>
      <c r="D271" s="25"/>
      <c r="E271" s="24"/>
      <c r="F271" s="23"/>
      <c r="G271" s="2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9"/>
  <sheetViews>
    <sheetView tabSelected="1" workbookViewId="0" topLeftCell="B1">
      <selection activeCell="B2" sqref="B2"/>
    </sheetView>
  </sheetViews>
  <sheetFormatPr defaultColWidth="9.140625" defaultRowHeight="12.75"/>
  <cols>
    <col min="1" max="1" width="0" style="4" hidden="1" customWidth="1"/>
    <col min="2" max="3" width="9.00390625" style="4" customWidth="1"/>
    <col min="4" max="4" width="12.00390625" style="29" customWidth="1"/>
    <col min="5" max="5" width="18.8515625" style="4" customWidth="1"/>
    <col min="6" max="7" width="14.140625" style="4" customWidth="1"/>
    <col min="8" max="8" width="21.00390625" style="4" customWidth="1"/>
    <col min="9" max="9" width="12.00390625" style="4" customWidth="1"/>
    <col min="10" max="10" width="6.140625" style="4" customWidth="1"/>
    <col min="11" max="11" width="10.00390625" style="4" customWidth="1"/>
    <col min="12" max="12" width="17.57421875" style="4" customWidth="1"/>
    <col min="13" max="16384" width="9.00390625" style="4" customWidth="1"/>
  </cols>
  <sheetData>
    <row r="2" spans="2:12" ht="27.75">
      <c r="B2" s="30" t="s">
        <v>363</v>
      </c>
      <c r="C2" s="30" t="s">
        <v>0</v>
      </c>
      <c r="D2" s="31" t="s">
        <v>364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5</v>
      </c>
      <c r="J2" s="30" t="s">
        <v>6</v>
      </c>
      <c r="K2" s="32" t="s">
        <v>365</v>
      </c>
      <c r="L2" s="33" t="s">
        <v>366</v>
      </c>
    </row>
    <row r="3" spans="1:12" ht="12.75">
      <c r="A3" s="4">
        <f aca="true" t="shared" si="0" ref="A3:A100">C3</f>
        <v>115</v>
      </c>
      <c r="B3" s="34">
        <v>1</v>
      </c>
      <c r="C3" s="34">
        <v>115</v>
      </c>
      <c r="D3" s="35">
        <v>0.007916666666666667</v>
      </c>
      <c r="E3" s="36">
        <f>VLOOKUP(C3,Entries!$A$2:$D$425,2,FALSE)</f>
        <v>0</v>
      </c>
      <c r="F3" s="36">
        <f>VLOOKUP(C3,Entries!$A$2:$D$425,3,FALSE)</f>
        <v>0</v>
      </c>
      <c r="G3" s="34">
        <f>VLOOKUP(C3,Entries!$A$2:$H$425,4,FALSE)</f>
        <v>0</v>
      </c>
      <c r="H3" s="34">
        <f>VLOOKUP(C3,Entries!$A$2:$H$425,5,FALSE)</f>
        <v>0</v>
      </c>
      <c r="I3" s="34">
        <f>VLOOKUP(C3,Entries!$A$2:$H$425,6,FALSE)</f>
        <v>0</v>
      </c>
      <c r="J3" s="34">
        <f>VLOOKUP(C3,Entries!$A$2:$H$425,7,FALSE)</f>
        <v>23</v>
      </c>
      <c r="K3" s="37">
        <f>IF(LEFT(I3,1)="M",VLOOKUP(J3,GradingM!$A$2:$C$106,2,FALSE),IF(LEFT(I3,1)="F",VLOOKUP(J3,GradingF!$A$2:$C$101,2,FALSE)," "))</f>
        <v>1</v>
      </c>
      <c r="L3" s="38">
        <f aca="true" t="shared" si="1" ref="L3:L75">IF(ISNUMBER(D3*K3),D3*K3," ")</f>
        <v>0.007916666666666667</v>
      </c>
    </row>
    <row r="4" spans="1:12" ht="12.75">
      <c r="A4" s="4">
        <f t="shared" si="0"/>
        <v>74</v>
      </c>
      <c r="B4" s="36">
        <v>2</v>
      </c>
      <c r="C4" s="36">
        <v>74</v>
      </c>
      <c r="D4" s="35">
        <v>0.007997685185185186</v>
      </c>
      <c r="E4" s="36">
        <f>VLOOKUP(C4,Entries!$A$2:$D$425,2,FALSE)</f>
        <v>0</v>
      </c>
      <c r="F4" s="36">
        <f>VLOOKUP(C4,Entries!$A$2:$D$425,3,FALSE)</f>
        <v>0</v>
      </c>
      <c r="G4" s="34">
        <f>VLOOKUP(C4,Entries!$A$2:$H$425,4,FALSE)</f>
        <v>0</v>
      </c>
      <c r="H4" s="34">
        <f>VLOOKUP(C4,Entries!$A$2:$H$425,5,FALSE)</f>
        <v>0</v>
      </c>
      <c r="I4" s="34">
        <f>VLOOKUP(C4,Entries!$A$2:$H$425,6,FALSE)</f>
        <v>0</v>
      </c>
      <c r="J4" s="34">
        <f>VLOOKUP(C4,Entries!$A$2:$H$425,7,FALSE)</f>
        <v>27</v>
      </c>
      <c r="K4" s="37">
        <f>IF(LEFT(I4,1)="M",VLOOKUP(J4,GradingM!$A$2:$C$106,2,FALSE),IF(LEFT(I4,1)="F",VLOOKUP(J4,GradingF!$A$2:$C$101,2,FALSE)," "))</f>
        <v>1</v>
      </c>
      <c r="L4" s="38">
        <f t="shared" si="1"/>
        <v>0.007997685185185186</v>
      </c>
    </row>
    <row r="5" spans="1:12" ht="12.75">
      <c r="A5" s="4">
        <f t="shared" si="0"/>
        <v>103</v>
      </c>
      <c r="B5" s="36">
        <v>3</v>
      </c>
      <c r="C5" s="4">
        <v>103</v>
      </c>
      <c r="D5" s="35">
        <v>0.009050925925925926</v>
      </c>
      <c r="E5" s="36">
        <f>VLOOKUP(C5,Entries!$A$2:$D$425,2,FALSE)</f>
        <v>0</v>
      </c>
      <c r="F5" s="36">
        <f>VLOOKUP(C5,Entries!$A$2:$D$425,3,FALSE)</f>
        <v>0</v>
      </c>
      <c r="G5" s="34">
        <f>VLOOKUP(C5,Entries!$A$2:$H$425,4,FALSE)</f>
        <v>0</v>
      </c>
      <c r="H5" s="34">
        <f>VLOOKUP(C5,Entries!$A$2:$H$425,5,FALSE)</f>
        <v>0</v>
      </c>
      <c r="I5" s="34">
        <f>VLOOKUP(C5,Entries!$A$2:$H$425,6,FALSE)</f>
        <v>0</v>
      </c>
      <c r="J5" s="34">
        <f>VLOOKUP(C5,Entries!$A$2:$H$425,7,FALSE)</f>
        <v>55</v>
      </c>
      <c r="K5" s="37">
        <f>IF(LEFT(I5,1)="M",VLOOKUP(J5,GradingM!$A$2:$C$106,2,FALSE),IF(LEFT(I5,1)="F",VLOOKUP(J5,GradingF!$A$2:$C$101,2,FALSE)," "))</f>
        <v>0.8601</v>
      </c>
      <c r="L5" s="38">
        <f t="shared" si="1"/>
        <v>0.007784701388888889</v>
      </c>
    </row>
    <row r="6" spans="1:12" ht="12.75">
      <c r="A6" s="4">
        <f t="shared" si="0"/>
        <v>158</v>
      </c>
      <c r="B6" s="36">
        <v>4</v>
      </c>
      <c r="C6" s="36">
        <v>158</v>
      </c>
      <c r="D6" s="35">
        <v>0.009236111111111112</v>
      </c>
      <c r="E6" s="36">
        <f>VLOOKUP(C6,Entries!$A$2:$D$425,2,FALSE)</f>
        <v>0</v>
      </c>
      <c r="F6" s="36">
        <f>VLOOKUP(C6,Entries!$A$2:$D$425,3,FALSE)</f>
        <v>0</v>
      </c>
      <c r="G6" s="34">
        <f>VLOOKUP(C6,Entries!$A$2:$H$425,4,FALSE)</f>
        <v>0</v>
      </c>
      <c r="H6" s="34">
        <f>VLOOKUP(C6,Entries!$A$2:$H$425,5,FALSE)</f>
        <v>0</v>
      </c>
      <c r="I6" s="34">
        <f>VLOOKUP(C6,Entries!$A$2:$H$425,6,FALSE)</f>
        <v>0</v>
      </c>
      <c r="J6" s="34">
        <f>VLOOKUP(C6,Entries!$A$2:$H$425,7,FALSE)</f>
        <v>52</v>
      </c>
      <c r="K6" s="37">
        <f>IF(LEFT(I6,1)="M",VLOOKUP(J6,GradingM!$A$2:$C$106,2,FALSE),IF(LEFT(I6,1)="F",VLOOKUP(J6,GradingF!$A$2:$C$101,2,FALSE)," "))</f>
        <v>0.8819</v>
      </c>
      <c r="L6" s="38">
        <f t="shared" si="1"/>
        <v>0.00814532638888889</v>
      </c>
    </row>
    <row r="7" spans="1:12" ht="12.75">
      <c r="A7" s="4">
        <f t="shared" si="0"/>
        <v>5</v>
      </c>
      <c r="B7" s="36">
        <v>5</v>
      </c>
      <c r="C7" s="36">
        <v>5</v>
      </c>
      <c r="D7" s="35">
        <v>0.009270833333333334</v>
      </c>
      <c r="E7" s="36">
        <f>VLOOKUP(C7,Entries!$A$2:$D$425,2,FALSE)</f>
        <v>0</v>
      </c>
      <c r="F7" s="36">
        <f>VLOOKUP(C7,Entries!$A$2:$D$425,3,FALSE)</f>
        <v>0</v>
      </c>
      <c r="G7" s="34">
        <f>VLOOKUP(C7,Entries!$A$2:$H$425,4,FALSE)</f>
        <v>0</v>
      </c>
      <c r="H7" s="34">
        <f>VLOOKUP(C7,Entries!$A$2:$H$425,5,FALSE)</f>
        <v>0</v>
      </c>
      <c r="I7" s="34">
        <f>VLOOKUP(C7,Entries!$A$2:$H$425,6,FALSE)</f>
        <v>0</v>
      </c>
      <c r="J7" s="34">
        <f>VLOOKUP(C7,Entries!$A$2:$H$425,7,FALSE)</f>
        <v>33</v>
      </c>
      <c r="K7" s="37">
        <f>IF(LEFT(I7,1)="M",VLOOKUP(J7,GradingM!$A$2:$C$106,2,FALSE),IF(LEFT(I7,1)="F",VLOOKUP(J7,GradingF!$A$2:$C$101,2,FALSE)," "))</f>
        <v>1</v>
      </c>
      <c r="L7" s="38">
        <f t="shared" si="1"/>
        <v>0.009270833333333334</v>
      </c>
    </row>
    <row r="8" spans="1:12" ht="12.75">
      <c r="A8" s="4">
        <f t="shared" si="0"/>
        <v>95</v>
      </c>
      <c r="B8" s="36">
        <v>6</v>
      </c>
      <c r="C8" s="36">
        <v>95</v>
      </c>
      <c r="D8" s="35">
        <v>0.009305555555555555</v>
      </c>
      <c r="E8" s="36">
        <f>VLOOKUP(C8,Entries!$A$2:$D$425,2,FALSE)</f>
        <v>0</v>
      </c>
      <c r="F8" s="36">
        <f>VLOOKUP(C8,Entries!$A$2:$D$425,3,FALSE)</f>
        <v>0</v>
      </c>
      <c r="G8" s="34">
        <f>VLOOKUP(C8,Entries!$A$2:$H$425,4,FALSE)</f>
        <v>0</v>
      </c>
      <c r="H8" s="34">
        <f>VLOOKUP(C8,Entries!$A$2:$H$425,5,FALSE)</f>
        <v>0</v>
      </c>
      <c r="I8" s="34">
        <f>VLOOKUP(C8,Entries!$A$2:$H$425,6,FALSE)</f>
        <v>0</v>
      </c>
      <c r="J8" s="34">
        <f>VLOOKUP(C8,Entries!$A$2:$H$425,7,FALSE)</f>
        <v>32</v>
      </c>
      <c r="K8" s="37">
        <f>IF(LEFT(I8,1)="M",VLOOKUP(J8,GradingM!$A$2:$C$106,2,FALSE),IF(LEFT(I8,1)="F",VLOOKUP(J8,GradingF!$A$2:$C$101,2,FALSE)," "))</f>
        <v>1</v>
      </c>
      <c r="L8" s="38">
        <f t="shared" si="1"/>
        <v>0.009305555555555555</v>
      </c>
    </row>
    <row r="9" spans="1:12" ht="12.75">
      <c r="A9" s="4">
        <f t="shared" si="0"/>
        <v>157</v>
      </c>
      <c r="B9" s="36">
        <v>7</v>
      </c>
      <c r="C9" s="36">
        <v>157</v>
      </c>
      <c r="D9" s="35">
        <v>0.00954861111111111</v>
      </c>
      <c r="E9" s="36">
        <f>VLOOKUP(C9,Entries!$A$2:$D$425,2,FALSE)</f>
        <v>0</v>
      </c>
      <c r="F9" s="36">
        <f>VLOOKUP(C9,Entries!$A$2:$D$425,3,FALSE)</f>
        <v>0</v>
      </c>
      <c r="G9" s="34">
        <f>VLOOKUP(C9,Entries!$A$2:$H$425,4,FALSE)</f>
        <v>0</v>
      </c>
      <c r="H9" s="34">
        <f>VLOOKUP(C9,Entries!$A$2:$H$425,5,FALSE)</f>
        <v>0</v>
      </c>
      <c r="I9" s="34">
        <f>VLOOKUP(C9,Entries!$A$2:$H$425,6,FALSE)</f>
        <v>0</v>
      </c>
      <c r="J9" s="34">
        <f>VLOOKUP(C9,Entries!$A$2:$H$425,7,FALSE)</f>
        <v>49</v>
      </c>
      <c r="K9" s="37">
        <f>IF(LEFT(I9,1)="M",VLOOKUP(J9,GradingM!$A$2:$C$106,2,FALSE),IF(LEFT(I9,1)="F",VLOOKUP(J9,GradingF!$A$2:$C$101,2,FALSE)," "))</f>
        <v>0.9034</v>
      </c>
      <c r="L9" s="38">
        <f t="shared" si="1"/>
        <v>0.008626215277777776</v>
      </c>
    </row>
    <row r="10" spans="1:12" ht="12.75">
      <c r="A10" s="4">
        <f t="shared" si="0"/>
        <v>69</v>
      </c>
      <c r="B10" s="36">
        <v>8</v>
      </c>
      <c r="C10" s="36">
        <v>69</v>
      </c>
      <c r="D10" s="35">
        <v>0.009768518518518518</v>
      </c>
      <c r="E10" s="36">
        <f>VLOOKUP(C10,Entries!$A$2:$D$425,2,FALSE)</f>
        <v>0</v>
      </c>
      <c r="F10" s="36">
        <f>VLOOKUP(C10,Entries!$A$2:$D$425,3,FALSE)</f>
        <v>0</v>
      </c>
      <c r="G10" s="34">
        <f>VLOOKUP(C10,Entries!$A$2:$H$425,4,FALSE)</f>
        <v>0</v>
      </c>
      <c r="H10" s="34">
        <f>VLOOKUP(C10,Entries!$A$2:$H$425,5,FALSE)</f>
        <v>0</v>
      </c>
      <c r="I10" s="34">
        <f>VLOOKUP(C10,Entries!$A$2:$H$425,6,FALSE)</f>
        <v>0</v>
      </c>
      <c r="J10" s="34">
        <f>VLOOKUP(C10,Entries!$A$2:$H$425,7,FALSE)</f>
        <v>50</v>
      </c>
      <c r="K10" s="37">
        <f>IF(LEFT(I10,1)="M",VLOOKUP(J10,GradingM!$A$2:$C$106,2,FALSE),IF(LEFT(I10,1)="F",VLOOKUP(J10,GradingF!$A$2:$C$101,2,FALSE)," "))</f>
        <v>0.8964</v>
      </c>
      <c r="L10" s="38">
        <f t="shared" si="1"/>
        <v>0.0087565</v>
      </c>
    </row>
    <row r="11" spans="1:12" ht="12.75">
      <c r="A11" s="4">
        <f t="shared" si="0"/>
        <v>148</v>
      </c>
      <c r="B11" s="36">
        <v>9</v>
      </c>
      <c r="C11" s="36">
        <v>148</v>
      </c>
      <c r="D11" s="35">
        <v>0.00982638888888889</v>
      </c>
      <c r="E11" s="36">
        <f>VLOOKUP(C11,Entries!$A$2:$D$425,2,FALSE)</f>
        <v>0</v>
      </c>
      <c r="F11" s="36">
        <f>VLOOKUP(C11,Entries!$A$2:$D$425,3,FALSE)</f>
        <v>0</v>
      </c>
      <c r="G11" s="34">
        <f>VLOOKUP(C11,Entries!$A$2:$H$425,4,FALSE)</f>
        <v>0</v>
      </c>
      <c r="H11" s="34">
        <f>VLOOKUP(C11,Entries!$A$2:$H$425,5,FALSE)</f>
        <v>0</v>
      </c>
      <c r="I11" s="34">
        <f>VLOOKUP(C11,Entries!$A$2:$H$425,6,FALSE)</f>
        <v>0</v>
      </c>
      <c r="J11" s="34">
        <f>VLOOKUP(C11,Entries!$A$2:$H$425,7,FALSE)</f>
        <v>38</v>
      </c>
      <c r="K11" s="37">
        <f>IF(LEFT(I11,1)="M",VLOOKUP(J11,GradingM!$A$2:$C$106,2,FALSE),IF(LEFT(I11,1)="F",VLOOKUP(J11,GradingF!$A$2:$C$101,2,FALSE)," "))</f>
        <v>0.9797</v>
      </c>
      <c r="L11" s="38">
        <f t="shared" si="1"/>
        <v>0.009626913194444446</v>
      </c>
    </row>
    <row r="12" spans="1:12" ht="12.75">
      <c r="A12" s="4">
        <f t="shared" si="0"/>
        <v>107</v>
      </c>
      <c r="B12" s="36">
        <v>10</v>
      </c>
      <c r="C12" s="36">
        <v>107</v>
      </c>
      <c r="D12" s="35">
        <v>0.009872685185185186</v>
      </c>
      <c r="E12" s="36">
        <f>VLOOKUP(C12,Entries!$A$2:$D$425,2,FALSE)</f>
        <v>0</v>
      </c>
      <c r="F12" s="36">
        <f>VLOOKUP(C12,Entries!$A$2:$D$425,3,FALSE)</f>
        <v>0</v>
      </c>
      <c r="G12" s="34">
        <f>VLOOKUP(C12,Entries!$A$2:$H$425,4,FALSE)</f>
        <v>0</v>
      </c>
      <c r="H12" s="34">
        <f>VLOOKUP(C12,Entries!$A$2:$H$425,5,FALSE)</f>
        <v>0</v>
      </c>
      <c r="I12" s="34">
        <f>VLOOKUP(C12,Entries!$A$2:$H$425,6,FALSE)</f>
        <v>0</v>
      </c>
      <c r="J12" s="34">
        <f>VLOOKUP(C12,Entries!$A$2:$H$425,7,FALSE)</f>
        <v>54</v>
      </c>
      <c r="K12" s="37">
        <f>IF(LEFT(I12,1)="M",VLOOKUP(J12,GradingM!$A$2:$C$106,2,FALSE),IF(LEFT(I12,1)="F",VLOOKUP(J12,GradingF!$A$2:$C$101,2,FALSE)," "))</f>
        <v>0.8674000000000001</v>
      </c>
      <c r="L12" s="38">
        <f t="shared" si="1"/>
        <v>0.008563567129629631</v>
      </c>
    </row>
    <row r="13" spans="1:12" ht="12.75">
      <c r="A13" s="4">
        <f t="shared" si="0"/>
        <v>132</v>
      </c>
      <c r="B13" s="36">
        <v>11</v>
      </c>
      <c r="C13" s="36">
        <v>132</v>
      </c>
      <c r="D13" s="35">
        <v>0.009942129629629629</v>
      </c>
      <c r="E13" s="36">
        <f>VLOOKUP(C13,Entries!$A$2:$D$425,2,FALSE)</f>
        <v>0</v>
      </c>
      <c r="F13" s="36">
        <f>VLOOKUP(C13,Entries!$A$2:$D$425,3,FALSE)</f>
        <v>0</v>
      </c>
      <c r="G13" s="34">
        <f>VLOOKUP(C13,Entries!$A$2:$H$425,4,FALSE)</f>
        <v>0</v>
      </c>
      <c r="H13" s="34">
        <f>VLOOKUP(C13,Entries!$A$2:$H$425,5,FALSE)</f>
        <v>0</v>
      </c>
      <c r="I13" s="34">
        <f>VLOOKUP(C13,Entries!$A$2:$H$425,6,FALSE)</f>
        <v>0</v>
      </c>
      <c r="J13" s="34">
        <f>VLOOKUP(C13,Entries!$A$2:$H$425,7,FALSE)</f>
        <v>57</v>
      </c>
      <c r="K13" s="37">
        <f>IF(LEFT(I13,1)="M",VLOOKUP(J13,GradingM!$A$2:$C$106,2,FALSE),IF(LEFT(I13,1)="F",VLOOKUP(J13,GradingF!$A$2:$C$101,2,FALSE)," "))</f>
        <v>0.845</v>
      </c>
      <c r="L13" s="38">
        <f t="shared" si="1"/>
        <v>0.008401099537037037</v>
      </c>
    </row>
    <row r="14" spans="1:12" ht="12.75">
      <c r="A14" s="4">
        <f t="shared" si="0"/>
        <v>48</v>
      </c>
      <c r="B14" s="36">
        <v>12</v>
      </c>
      <c r="C14" s="36">
        <v>48</v>
      </c>
      <c r="D14" s="35">
        <v>0.009965277777777778</v>
      </c>
      <c r="E14" s="36">
        <f>VLOOKUP(C14,Entries!$A$2:$D$425,2,FALSE)</f>
        <v>0</v>
      </c>
      <c r="F14" s="36">
        <f>VLOOKUP(C14,Entries!$A$2:$D$425,3,FALSE)</f>
        <v>0</v>
      </c>
      <c r="G14" s="34">
        <f>VLOOKUP(C14,Entries!$A$2:$H$425,4,FALSE)</f>
        <v>0</v>
      </c>
      <c r="H14" s="34">
        <f>VLOOKUP(C14,Entries!$A$2:$H$425,5,FALSE)</f>
        <v>0</v>
      </c>
      <c r="I14" s="34">
        <f>VLOOKUP(C14,Entries!$A$2:$H$425,6,FALSE)</f>
        <v>0</v>
      </c>
      <c r="J14" s="34">
        <f>VLOOKUP(C14,Entries!$A$2:$H$425,7,FALSE)</f>
        <v>26</v>
      </c>
      <c r="K14" s="37">
        <f>IF(LEFT(I14,1)="M",VLOOKUP(J14,GradingM!$A$2:$C$106,2,FALSE),IF(LEFT(I14,1)="F",VLOOKUP(J14,GradingF!$A$2:$C$101,2,FALSE)," "))</f>
        <v>1</v>
      </c>
      <c r="L14" s="38">
        <f t="shared" si="1"/>
        <v>0.009965277777777778</v>
      </c>
    </row>
    <row r="15" spans="1:12" ht="12.75">
      <c r="A15" s="4">
        <f t="shared" si="0"/>
        <v>9</v>
      </c>
      <c r="B15" s="36">
        <v>13</v>
      </c>
      <c r="C15" s="36">
        <v>9</v>
      </c>
      <c r="D15" s="35">
        <v>0.010011574074074074</v>
      </c>
      <c r="E15" s="36">
        <f>VLOOKUP(C15,Entries!$A$2:$D$425,2,FALSE)</f>
        <v>0</v>
      </c>
      <c r="F15" s="36">
        <f>VLOOKUP(C15,Entries!$A$2:$D$425,3,FALSE)</f>
        <v>0</v>
      </c>
      <c r="G15" s="34">
        <f>VLOOKUP(C15,Entries!$A$2:$H$425,4,FALSE)</f>
        <v>0</v>
      </c>
      <c r="H15" s="34">
        <f>VLOOKUP(C15,Entries!$A$2:$H$425,5,FALSE)</f>
        <v>0</v>
      </c>
      <c r="I15" s="34">
        <f>VLOOKUP(C15,Entries!$A$2:$H$425,6,FALSE)</f>
        <v>0</v>
      </c>
      <c r="J15" s="34">
        <f>VLOOKUP(C15,Entries!$A$2:$H$425,7,FALSE)</f>
        <v>68</v>
      </c>
      <c r="K15" s="37">
        <f>IF(LEFT(I15,1)="M",VLOOKUP(J15,GradingM!$A$2:$C$106,2,FALSE),IF(LEFT(I15,1)="F",VLOOKUP(J15,GradingF!$A$2:$C$101,2,FALSE)," "))</f>
        <v>0.7575</v>
      </c>
      <c r="L15" s="38">
        <f t="shared" si="1"/>
        <v>0.007583767361111111</v>
      </c>
    </row>
    <row r="16" spans="1:12" ht="12.75">
      <c r="A16" s="4">
        <f t="shared" si="0"/>
        <v>106</v>
      </c>
      <c r="B16" s="36">
        <v>14</v>
      </c>
      <c r="C16" s="36">
        <v>106</v>
      </c>
      <c r="D16" s="35">
        <v>0.010023148148148147</v>
      </c>
      <c r="E16" s="36">
        <f>VLOOKUP(C16,Entries!$A$2:$D$425,2,FALSE)</f>
        <v>0</v>
      </c>
      <c r="F16" s="36">
        <f>VLOOKUP(C16,Entries!$A$2:$D$425,3,FALSE)</f>
        <v>0</v>
      </c>
      <c r="G16" s="34">
        <f>VLOOKUP(C16,Entries!$A$2:$H$425,4,FALSE)</f>
        <v>0</v>
      </c>
      <c r="H16" s="34">
        <f>VLOOKUP(C16,Entries!$A$2:$H$425,5,FALSE)</f>
        <v>0</v>
      </c>
      <c r="I16" s="34">
        <f>VLOOKUP(C16,Entries!$A$2:$H$425,6,FALSE)</f>
        <v>0</v>
      </c>
      <c r="J16" s="34">
        <f>VLOOKUP(C16,Entries!$A$2:$H$425,7,FALSE)</f>
        <v>48</v>
      </c>
      <c r="K16" s="37">
        <f>IF(LEFT(I16,1)="M",VLOOKUP(J16,GradingM!$A$2:$C$106,2,FALSE),IF(LEFT(I16,1)="F",VLOOKUP(J16,GradingF!$A$2:$C$101,2,FALSE)," "))</f>
        <v>0.9105</v>
      </c>
      <c r="L16" s="38">
        <f t="shared" si="1"/>
        <v>0.009126076388888888</v>
      </c>
    </row>
    <row r="17" spans="1:12" ht="12.75">
      <c r="A17" s="4">
        <f t="shared" si="0"/>
        <v>42</v>
      </c>
      <c r="B17" s="36">
        <v>15</v>
      </c>
      <c r="C17" s="36">
        <v>42</v>
      </c>
      <c r="D17" s="35">
        <v>0.010092592592592592</v>
      </c>
      <c r="E17" s="36">
        <f>VLOOKUP(C17,Entries!$A$2:$D$425,2,FALSE)</f>
        <v>0</v>
      </c>
      <c r="F17" s="36">
        <f>VLOOKUP(C17,Entries!$A$2:$D$425,3,FALSE)</f>
        <v>0</v>
      </c>
      <c r="G17" s="34">
        <f>VLOOKUP(C17,Entries!$A$2:$H$425,4,FALSE)</f>
        <v>0</v>
      </c>
      <c r="H17" s="34">
        <f>VLOOKUP(C17,Entries!$A$2:$H$425,5,FALSE)</f>
        <v>0</v>
      </c>
      <c r="I17" s="34">
        <f>VLOOKUP(C17,Entries!$A$2:$H$425,6,FALSE)</f>
        <v>0</v>
      </c>
      <c r="J17" s="34">
        <f>VLOOKUP(C17,Entries!$A$2:$H$425,7,FALSE)</f>
        <v>42</v>
      </c>
      <c r="K17" s="37">
        <f>IF(LEFT(I17,1)="M",VLOOKUP(J17,GradingM!$A$2:$C$106,2,FALSE),IF(LEFT(I17,1)="F",VLOOKUP(J17,GradingF!$A$2:$C$101,2,FALSE)," "))</f>
        <v>0.9523</v>
      </c>
      <c r="L17" s="38">
        <f t="shared" si="1"/>
        <v>0.009611175925925926</v>
      </c>
    </row>
    <row r="18" spans="1:12" ht="12.75">
      <c r="A18" s="4">
        <f t="shared" si="0"/>
        <v>119</v>
      </c>
      <c r="B18" s="36">
        <v>16</v>
      </c>
      <c r="C18" s="36">
        <v>119</v>
      </c>
      <c r="D18" s="35">
        <v>0.010613425925925927</v>
      </c>
      <c r="E18" s="36">
        <f>VLOOKUP(C18,Entries!$A$2:$D$425,2,FALSE)</f>
        <v>0</v>
      </c>
      <c r="F18" s="36">
        <f>VLOOKUP(C18,Entries!$A$2:$D$425,3,FALSE)</f>
        <v>0</v>
      </c>
      <c r="G18" s="34">
        <f>VLOOKUP(C18,Entries!$A$2:$H$425,4,FALSE)</f>
        <v>0</v>
      </c>
      <c r="H18" s="34">
        <f>VLOOKUP(C18,Entries!$A$2:$H$425,5,FALSE)</f>
        <v>0</v>
      </c>
      <c r="I18" s="34">
        <f>VLOOKUP(C18,Entries!$A$2:$H$425,6,FALSE)</f>
        <v>0</v>
      </c>
      <c r="J18" s="34">
        <f>VLOOKUP(C18,Entries!$A$2:$H$425,7,FALSE)</f>
        <v>47</v>
      </c>
      <c r="K18" s="37">
        <f>IF(LEFT(I18,1)="M",VLOOKUP(J18,GradingM!$A$2:$C$106,2,FALSE),IF(LEFT(I18,1)="F",VLOOKUP(J18,GradingF!$A$2:$C$101,2,FALSE)," "))</f>
        <v>0.9175</v>
      </c>
      <c r="L18" s="38">
        <f t="shared" si="1"/>
        <v>0.009737818287037039</v>
      </c>
    </row>
    <row r="19" spans="1:12" ht="12.75">
      <c r="A19" s="4">
        <f t="shared" si="0"/>
        <v>24</v>
      </c>
      <c r="B19" s="36">
        <v>17</v>
      </c>
      <c r="C19" s="36">
        <v>24</v>
      </c>
      <c r="D19" s="35">
        <v>0.010717592592592593</v>
      </c>
      <c r="E19" s="36">
        <f>VLOOKUP(C19,Entries!$A$2:$D$425,2,FALSE)</f>
        <v>0</v>
      </c>
      <c r="F19" s="36">
        <f>VLOOKUP(C19,Entries!$A$2:$D$425,3,FALSE)</f>
        <v>0</v>
      </c>
      <c r="G19" s="34">
        <f>VLOOKUP(C19,Entries!$A$2:$H$425,4,FALSE)</f>
        <v>0</v>
      </c>
      <c r="H19" s="34">
        <f>VLOOKUP(C19,Entries!$A$2:$H$425,5,FALSE)</f>
        <v>0</v>
      </c>
      <c r="I19" s="34">
        <f>VLOOKUP(C19,Entries!$A$2:$H$425,6,FALSE)</f>
        <v>0</v>
      </c>
      <c r="J19" s="34">
        <f>VLOOKUP(C19,Entries!$A$2:$H$425,7,FALSE)</f>
        <v>29</v>
      </c>
      <c r="K19" s="37">
        <f>IF(LEFT(I19,1)="M",VLOOKUP(J19,GradingM!$A$2:$C$106,2,FALSE),IF(LEFT(I19,1)="F",VLOOKUP(J19,GradingF!$A$2:$C$101,2,FALSE)," "))</f>
        <v>1</v>
      </c>
      <c r="L19" s="38">
        <f t="shared" si="1"/>
        <v>0.010717592592592593</v>
      </c>
    </row>
    <row r="20" spans="1:12" ht="12.75">
      <c r="A20" s="4">
        <f t="shared" si="0"/>
        <v>172</v>
      </c>
      <c r="B20" s="36">
        <v>18</v>
      </c>
      <c r="C20" s="36">
        <v>172</v>
      </c>
      <c r="D20" s="35">
        <v>0.010833333333333334</v>
      </c>
      <c r="E20" s="36">
        <f>VLOOKUP(C20,Entries!$A$2:$D$425,2,FALSE)</f>
        <v>0</v>
      </c>
      <c r="F20" s="36">
        <f>VLOOKUP(C20,Entries!$A$2:$D$425,3,FALSE)</f>
        <v>0</v>
      </c>
      <c r="G20" s="34">
        <f>VLOOKUP(C20,Entries!$A$2:$H$425,4,FALSE)</f>
        <v>0</v>
      </c>
      <c r="H20" s="34">
        <f>VLOOKUP(C20,Entries!$A$2:$H$425,5,FALSE)</f>
        <v>0</v>
      </c>
      <c r="I20" s="34">
        <f>VLOOKUP(C20,Entries!$A$2:$H$425,6,FALSE)</f>
        <v>0</v>
      </c>
      <c r="J20" s="34">
        <f>VLOOKUP(C20,Entries!$A$2:$H$425,7,FALSE)</f>
        <v>69</v>
      </c>
      <c r="K20" s="37">
        <f>IF(LEFT(I20,1)="M",VLOOKUP(J20,GradingM!$A$2:$C$106,2,FALSE),IF(LEFT(I20,1)="F",VLOOKUP(J20,GradingF!$A$2:$C$101,2,FALSE)," "))</f>
        <v>0.7495</v>
      </c>
      <c r="L20" s="38">
        <f t="shared" si="1"/>
        <v>0.008119583333333335</v>
      </c>
    </row>
    <row r="21" spans="1:12" ht="12.75">
      <c r="A21" s="4">
        <f t="shared" si="0"/>
        <v>7</v>
      </c>
      <c r="B21" s="36">
        <v>19</v>
      </c>
      <c r="C21" s="36">
        <v>7</v>
      </c>
      <c r="D21" s="35">
        <v>0.010868055555555556</v>
      </c>
      <c r="E21" s="36">
        <f>VLOOKUP(C21,Entries!$A$2:$D$425,2,FALSE)</f>
        <v>0</v>
      </c>
      <c r="F21" s="36">
        <f>VLOOKUP(C21,Entries!$A$2:$D$425,3,FALSE)</f>
        <v>0</v>
      </c>
      <c r="G21" s="34">
        <f>VLOOKUP(C21,Entries!$A$2:$H$425,4,FALSE)</f>
        <v>0</v>
      </c>
      <c r="H21" s="34">
        <f>VLOOKUP(C21,Entries!$A$2:$H$425,5,FALSE)</f>
        <v>0</v>
      </c>
      <c r="I21" s="34">
        <f>VLOOKUP(C21,Entries!$A$2:$H$425,6,FALSE)</f>
        <v>0</v>
      </c>
      <c r="J21" s="34">
        <f>VLOOKUP(C21,Entries!$A$2:$H$425,7,FALSE)</f>
        <v>67</v>
      </c>
      <c r="K21" s="37">
        <f>IF(LEFT(I21,1)="M",VLOOKUP(J21,GradingM!$A$2:$C$106,2,FALSE),IF(LEFT(I21,1)="F",VLOOKUP(J21,GradingF!$A$2:$C$101,2,FALSE)," "))</f>
        <v>0.7655</v>
      </c>
      <c r="L21" s="38">
        <f t="shared" si="1"/>
        <v>0.008319496527777777</v>
      </c>
    </row>
    <row r="22" spans="1:12" ht="12.75">
      <c r="A22" s="4">
        <f t="shared" si="0"/>
        <v>139</v>
      </c>
      <c r="B22" s="36">
        <v>20</v>
      </c>
      <c r="C22" s="36">
        <v>139</v>
      </c>
      <c r="D22" s="35">
        <v>0.010891203703703703</v>
      </c>
      <c r="E22" s="36">
        <f>VLOOKUP(C22,Entries!$A$2:$D$425,2,FALSE)</f>
        <v>0</v>
      </c>
      <c r="F22" s="36">
        <f>VLOOKUP(C22,Entries!$A$2:$D$425,3,FALSE)</f>
        <v>0</v>
      </c>
      <c r="G22" s="34">
        <f>VLOOKUP(C22,Entries!$A$2:$H$425,4,FALSE)</f>
        <v>0</v>
      </c>
      <c r="H22" s="34">
        <f>VLOOKUP(C22,Entries!$A$2:$H$425,5,FALSE)</f>
        <v>0</v>
      </c>
      <c r="I22" s="34">
        <f>VLOOKUP(C22,Entries!$A$2:$H$425,6,FALSE)</f>
        <v>0</v>
      </c>
      <c r="J22" s="34">
        <f>VLOOKUP(C22,Entries!$A$2:$H$425,7,FALSE)</f>
        <v>42</v>
      </c>
      <c r="K22" s="37">
        <f>IF(LEFT(I22,1)="M",VLOOKUP(J22,GradingM!$A$2:$C$106,2,FALSE),IF(LEFT(I22,1)="F",VLOOKUP(J22,GradingF!$A$2:$C$101,2,FALSE)," "))</f>
        <v>0.9523</v>
      </c>
      <c r="L22" s="38">
        <f t="shared" si="1"/>
        <v>0.010371693287037038</v>
      </c>
    </row>
    <row r="23" spans="1:12" ht="12.75">
      <c r="A23" s="4">
        <f t="shared" si="0"/>
        <v>162</v>
      </c>
      <c r="B23" s="36">
        <v>21</v>
      </c>
      <c r="C23" s="36">
        <v>162</v>
      </c>
      <c r="D23" s="35">
        <v>0.010949074074074075</v>
      </c>
      <c r="E23" s="36">
        <f>VLOOKUP(C23,Entries!$A$2:$D$425,2,FALSE)</f>
        <v>0</v>
      </c>
      <c r="F23" s="36">
        <f>VLOOKUP(C23,Entries!$A$2:$D$425,3,FALSE)</f>
        <v>0</v>
      </c>
      <c r="G23" s="34">
        <f>VLOOKUP(C23,Entries!$A$2:$H$425,4,FALSE)</f>
        <v>0</v>
      </c>
      <c r="H23" s="34">
        <f>VLOOKUP(C23,Entries!$A$2:$H$425,5,FALSE)</f>
        <v>0</v>
      </c>
      <c r="I23" s="34">
        <f>VLOOKUP(C23,Entries!$A$2:$H$425,6,FALSE)</f>
        <v>0</v>
      </c>
      <c r="J23" s="34">
        <f>VLOOKUP(C23,Entries!$A$2:$H$425,7,FALSE)</f>
        <v>43</v>
      </c>
      <c r="K23" s="37">
        <f>IF(LEFT(I23,1)="M",VLOOKUP(J23,GradingM!$A$2:$C$106,2,FALSE),IF(LEFT(I23,1)="F",VLOOKUP(J23,GradingF!$A$2:$C$101,2,FALSE)," "))</f>
        <v>0.9454</v>
      </c>
      <c r="L23" s="38">
        <f t="shared" si="1"/>
        <v>0.01035125462962963</v>
      </c>
    </row>
    <row r="24" spans="1:12" ht="12.75">
      <c r="A24" s="4">
        <f t="shared" si="0"/>
        <v>47</v>
      </c>
      <c r="B24" s="36">
        <v>22</v>
      </c>
      <c r="C24" s="36">
        <v>47</v>
      </c>
      <c r="D24" s="35">
        <v>0.011064814814814814</v>
      </c>
      <c r="E24" s="36">
        <f>VLOOKUP(C24,Entries!$A$2:$D$425,2,FALSE)</f>
        <v>0</v>
      </c>
      <c r="F24" s="36">
        <f>VLOOKUP(C24,Entries!$A$2:$D$425,3,FALSE)</f>
        <v>0</v>
      </c>
      <c r="G24" s="34">
        <f>VLOOKUP(C24,Entries!$A$2:$H$425,4,FALSE)</f>
        <v>0</v>
      </c>
      <c r="H24" s="34">
        <f>VLOOKUP(C24,Entries!$A$2:$H$425,5,FALSE)</f>
        <v>0</v>
      </c>
      <c r="I24" s="34">
        <f>VLOOKUP(C24,Entries!$A$2:$H$425,6,FALSE)</f>
        <v>0</v>
      </c>
      <c r="J24" s="34">
        <f>VLOOKUP(C24,Entries!$A$2:$H$425,7,FALSE)</f>
        <v>49</v>
      </c>
      <c r="K24" s="37">
        <f>IF(LEFT(I24,1)="M",VLOOKUP(J24,GradingM!$A$2:$C$106,2,FALSE),IF(LEFT(I24,1)="F",VLOOKUP(J24,GradingF!$A$2:$C$101,2,FALSE)," "))</f>
        <v>0.9034</v>
      </c>
      <c r="L24" s="38">
        <f t="shared" si="1"/>
        <v>0.009995953703703703</v>
      </c>
    </row>
    <row r="25" spans="1:12" ht="12.75">
      <c r="A25" s="4">
        <f t="shared" si="0"/>
        <v>120</v>
      </c>
      <c r="B25" s="36">
        <v>23</v>
      </c>
      <c r="C25" s="36">
        <v>120</v>
      </c>
      <c r="D25" s="35">
        <v>0.011261574074074071</v>
      </c>
      <c r="E25" s="36">
        <f>VLOOKUP(C25,Entries!$A$2:$D$425,2,FALSE)</f>
        <v>0</v>
      </c>
      <c r="F25" s="36">
        <f>VLOOKUP(C25,Entries!$A$2:$D$425,3,FALSE)</f>
        <v>0</v>
      </c>
      <c r="G25" s="34">
        <f>VLOOKUP(C25,Entries!$A$2:$H$425,4,FALSE)</f>
        <v>0</v>
      </c>
      <c r="H25" s="34">
        <f>VLOOKUP(C25,Entries!$A$2:$H$425,5,FALSE)</f>
        <v>0</v>
      </c>
      <c r="I25" s="34">
        <f>VLOOKUP(C25,Entries!$A$2:$H$425,6,FALSE)</f>
        <v>0</v>
      </c>
      <c r="J25" s="34">
        <f>VLOOKUP(C25,Entries!$A$2:$H$425,7,FALSE)</f>
        <v>42</v>
      </c>
      <c r="K25" s="37">
        <f>IF(LEFT(I25,1)="M",VLOOKUP(J25,GradingM!$A$2:$C$106,2,FALSE),IF(LEFT(I25,1)="F",VLOOKUP(J25,GradingF!$A$2:$C$101,2,FALSE)," "))</f>
        <v>0.9523</v>
      </c>
      <c r="L25" s="38">
        <f t="shared" si="1"/>
        <v>0.010724396990740738</v>
      </c>
    </row>
    <row r="26" spans="1:12" ht="12.75">
      <c r="A26" s="4">
        <f t="shared" si="0"/>
        <v>45</v>
      </c>
      <c r="B26" s="36">
        <v>24</v>
      </c>
      <c r="C26" s="36">
        <v>45</v>
      </c>
      <c r="D26" s="35">
        <v>0.011307870370370371</v>
      </c>
      <c r="E26" s="36">
        <f>VLOOKUP(C26,Entries!$A$2:$D$425,2,FALSE)</f>
        <v>0</v>
      </c>
      <c r="F26" s="36">
        <f>VLOOKUP(C26,Entries!$A$2:$D$425,3,FALSE)</f>
        <v>0</v>
      </c>
      <c r="G26" s="34">
        <f>VLOOKUP(C26,Entries!$A$2:$H$425,4,FALSE)</f>
        <v>0</v>
      </c>
      <c r="H26" s="34">
        <f>VLOOKUP(C26,Entries!$A$2:$H$425,5,FALSE)</f>
        <v>0</v>
      </c>
      <c r="I26" s="34">
        <f>VLOOKUP(C26,Entries!$A$2:$H$425,6,FALSE)</f>
        <v>0</v>
      </c>
      <c r="J26" s="34">
        <f>VLOOKUP(C26,Entries!$A$2:$H$425,7,FALSE)</f>
        <v>33</v>
      </c>
      <c r="K26" s="37">
        <f>IF(LEFT(I26,1)="M",VLOOKUP(J26,GradingM!$A$2:$C$106,2,FALSE),IF(LEFT(I26,1)="F",VLOOKUP(J26,GradingF!$A$2:$C$101,2,FALSE)," "))</f>
        <v>1</v>
      </c>
      <c r="L26" s="38">
        <f t="shared" si="1"/>
        <v>0.011307870370370371</v>
      </c>
    </row>
    <row r="27" spans="1:12" ht="12.75">
      <c r="A27" s="4">
        <f t="shared" si="0"/>
        <v>168</v>
      </c>
      <c r="B27" s="36">
        <v>25</v>
      </c>
      <c r="C27" s="36">
        <v>168</v>
      </c>
      <c r="D27" s="35">
        <v>0.011342592592592592</v>
      </c>
      <c r="E27" s="36">
        <f>VLOOKUP(C27,Entries!$A$2:$D$425,2,FALSE)</f>
        <v>0</v>
      </c>
      <c r="F27" s="36">
        <f>VLOOKUP(C27,Entries!$A$2:$D$425,3,FALSE)</f>
        <v>0</v>
      </c>
      <c r="G27" s="34">
        <f>VLOOKUP(C27,Entries!$A$2:$H$425,4,FALSE)</f>
        <v>0</v>
      </c>
      <c r="H27" s="34">
        <f>VLOOKUP(C27,Entries!$A$2:$H$425,5,FALSE)</f>
        <v>0</v>
      </c>
      <c r="I27" s="34">
        <f>VLOOKUP(C27,Entries!$A$2:$H$425,6,FALSE)</f>
        <v>0</v>
      </c>
      <c r="J27" s="34">
        <f>VLOOKUP(C27,Entries!$A$2:$H$425,7,FALSE)</f>
        <v>44</v>
      </c>
      <c r="K27" s="37">
        <f>IF(LEFT(I27,1)="M",VLOOKUP(J27,GradingM!$A$2:$C$106,2,FALSE),IF(LEFT(I27,1)="F",VLOOKUP(J27,GradingF!$A$2:$C$101,2,FALSE)," "))</f>
        <v>0.9385</v>
      </c>
      <c r="L27" s="38">
        <f t="shared" si="1"/>
        <v>0.010645023148148147</v>
      </c>
    </row>
    <row r="28" spans="1:12" ht="12.75">
      <c r="A28" s="4">
        <f t="shared" si="0"/>
        <v>15</v>
      </c>
      <c r="B28" s="36">
        <v>26</v>
      </c>
      <c r="C28" s="36">
        <v>15</v>
      </c>
      <c r="D28" s="35">
        <v>0.01136574074074074</v>
      </c>
      <c r="E28" s="36">
        <f>VLOOKUP(C28,Entries!$A$2:$D$425,2,FALSE)</f>
        <v>0</v>
      </c>
      <c r="F28" s="36">
        <f>VLOOKUP(C28,Entries!$A$2:$D$425,3,FALSE)</f>
        <v>0</v>
      </c>
      <c r="G28" s="34">
        <f>VLOOKUP(C28,Entries!$A$2:$H$425,4,FALSE)</f>
        <v>0</v>
      </c>
      <c r="H28" s="34">
        <f>VLOOKUP(C28,Entries!$A$2:$H$425,5,FALSE)</f>
        <v>0</v>
      </c>
      <c r="I28" s="34">
        <f>VLOOKUP(C28,Entries!$A$2:$H$425,6,FALSE)</f>
        <v>0</v>
      </c>
      <c r="J28" s="34">
        <f>VLOOKUP(C28,Entries!$A$2:$H$425,7,FALSE)</f>
        <v>70</v>
      </c>
      <c r="K28" s="37">
        <f>IF(LEFT(I28,1)="M",VLOOKUP(J28,GradingM!$A$2:$C$106,2,FALSE),IF(LEFT(I28,1)="F",VLOOKUP(J28,GradingF!$A$2:$C$101,2,FALSE)," "))</f>
        <v>0.7415</v>
      </c>
      <c r="L28" s="38">
        <f t="shared" si="1"/>
        <v>0.00842769675925926</v>
      </c>
    </row>
    <row r="29" spans="1:12" ht="12.75">
      <c r="A29" s="4">
        <f t="shared" si="0"/>
        <v>37</v>
      </c>
      <c r="B29" s="36">
        <v>27</v>
      </c>
      <c r="C29" s="36">
        <v>37</v>
      </c>
      <c r="D29" s="35">
        <v>0.011412037037037038</v>
      </c>
      <c r="E29" s="36">
        <f>VLOOKUP(C29,Entries!$A$2:$D$425,2,FALSE)</f>
        <v>0</v>
      </c>
      <c r="F29" s="36">
        <f>VLOOKUP(C29,Entries!$A$2:$D$425,3,FALSE)</f>
        <v>0</v>
      </c>
      <c r="G29" s="34">
        <f>VLOOKUP(C29,Entries!$A$2:$H$425,4,FALSE)</f>
        <v>0</v>
      </c>
      <c r="H29" s="34">
        <f>VLOOKUP(C29,Entries!$A$2:$H$425,5,FALSE)</f>
        <v>0</v>
      </c>
      <c r="I29" s="34">
        <f>VLOOKUP(C29,Entries!$A$2:$H$425,6,FALSE)</f>
        <v>0</v>
      </c>
      <c r="J29" s="34">
        <f>VLOOKUP(C29,Entries!$A$2:$H$425,7,FALSE)</f>
        <v>75</v>
      </c>
      <c r="K29" s="37">
        <f>IF(LEFT(I29,1)="M",VLOOKUP(J29,GradingM!$A$2:$C$106,2,FALSE),IF(LEFT(I29,1)="F",VLOOKUP(J29,GradingF!$A$2:$C$101,2,FALSE)," "))</f>
        <v>0.7015</v>
      </c>
      <c r="L29" s="38">
        <f t="shared" si="1"/>
        <v>0.008005543981481483</v>
      </c>
    </row>
    <row r="30" spans="1:12" ht="12.75">
      <c r="A30" s="4">
        <f t="shared" si="0"/>
        <v>171</v>
      </c>
      <c r="B30" s="36">
        <v>28</v>
      </c>
      <c r="C30" s="36">
        <v>171</v>
      </c>
      <c r="D30" s="35">
        <v>0.011412037037037038</v>
      </c>
      <c r="E30" s="36">
        <f>VLOOKUP(C30,Entries!$A$2:$D$425,2,FALSE)</f>
        <v>0</v>
      </c>
      <c r="F30" s="36">
        <f>VLOOKUP(C30,Entries!$A$2:$D$425,3,FALSE)</f>
        <v>0</v>
      </c>
      <c r="G30" s="34">
        <f>VLOOKUP(C30,Entries!$A$2:$H$425,4,FALSE)</f>
        <v>0</v>
      </c>
      <c r="H30" s="34">
        <f>VLOOKUP(C30,Entries!$A$2:$H$425,5,FALSE)</f>
        <v>0</v>
      </c>
      <c r="I30" s="34">
        <f>VLOOKUP(C30,Entries!$A$2:$H$425,6,FALSE)</f>
        <v>0</v>
      </c>
      <c r="J30" s="34">
        <f>VLOOKUP(C30,Entries!$A$2:$H$425,7,FALSE)</f>
        <v>61</v>
      </c>
      <c r="K30" s="37">
        <f>IF(LEFT(I30,1)="M",VLOOKUP(J30,GradingM!$A$2:$C$106,2,FALSE),IF(LEFT(I30,1)="F",VLOOKUP(J30,GradingF!$A$2:$C$101,2,FALSE)," "))</f>
        <v>0.8142</v>
      </c>
      <c r="L30" s="38">
        <f t="shared" si="1"/>
        <v>0.009291680555555556</v>
      </c>
    </row>
    <row r="31" spans="1:12" ht="12.75">
      <c r="A31" s="4">
        <f t="shared" si="0"/>
        <v>23</v>
      </c>
      <c r="B31" s="36">
        <v>29</v>
      </c>
      <c r="C31" s="36">
        <v>23</v>
      </c>
      <c r="D31" s="35">
        <v>0.011469907407407408</v>
      </c>
      <c r="E31" s="36">
        <f>VLOOKUP(C31,Entries!$A$2:$D$425,2,FALSE)</f>
        <v>0</v>
      </c>
      <c r="F31" s="36">
        <f>VLOOKUP(C31,Entries!$A$2:$D$425,3,FALSE)</f>
        <v>0</v>
      </c>
      <c r="G31" s="34">
        <f>VLOOKUP(C31,Entries!$A$2:$H$425,4,FALSE)</f>
        <v>0</v>
      </c>
      <c r="H31" s="34">
        <f>VLOOKUP(C31,Entries!$A$2:$H$425,5,FALSE)</f>
        <v>0</v>
      </c>
      <c r="I31" s="34">
        <f>VLOOKUP(C31,Entries!$A$2:$H$425,6,FALSE)</f>
        <v>0</v>
      </c>
      <c r="J31" s="34">
        <f>VLOOKUP(C31,Entries!$A$2:$H$425,7,FALSE)</f>
        <v>39</v>
      </c>
      <c r="K31" s="37">
        <f>IF(LEFT(I31,1)="M",VLOOKUP(J31,GradingM!$A$2:$C$106,2,FALSE),IF(LEFT(I31,1)="F",VLOOKUP(J31,GradingF!$A$2:$C$101,2,FALSE)," "))</f>
        <v>0.9729</v>
      </c>
      <c r="L31" s="38">
        <f t="shared" si="1"/>
        <v>0.011159072916666667</v>
      </c>
    </row>
    <row r="32" spans="1:12" ht="12.75">
      <c r="A32" s="4">
        <f t="shared" si="0"/>
        <v>108</v>
      </c>
      <c r="B32" s="36">
        <v>30</v>
      </c>
      <c r="C32" s="36">
        <v>108</v>
      </c>
      <c r="D32" s="35">
        <v>0.011516203703703702</v>
      </c>
      <c r="E32" s="36">
        <f>VLOOKUP(C32,Entries!$A$2:$D$425,2,FALSE)</f>
        <v>0</v>
      </c>
      <c r="F32" s="36">
        <f>VLOOKUP(C32,Entries!$A$2:$D$425,3,FALSE)</f>
        <v>0</v>
      </c>
      <c r="G32" s="34">
        <f>VLOOKUP(C32,Entries!$A$2:$H$425,4,FALSE)</f>
        <v>0</v>
      </c>
      <c r="H32" s="34">
        <f>VLOOKUP(C32,Entries!$A$2:$H$425,5,FALSE)</f>
        <v>0</v>
      </c>
      <c r="I32" s="34">
        <f>VLOOKUP(C32,Entries!$A$2:$H$425,6,FALSE)</f>
        <v>0</v>
      </c>
      <c r="J32" s="34">
        <f>VLOOKUP(C32,Entries!$A$2:$H$425,7,FALSE)</f>
        <v>60</v>
      </c>
      <c r="K32" s="37">
        <f>IF(LEFT(I32,1)="M",VLOOKUP(J32,GradingM!$A$2:$C$106,2,FALSE),IF(LEFT(I32,1)="F",VLOOKUP(J32,GradingF!$A$2:$C$101,2,FALSE)," "))</f>
        <v>0.8222</v>
      </c>
      <c r="L32" s="38">
        <f t="shared" si="1"/>
        <v>0.009468622685185184</v>
      </c>
    </row>
    <row r="33" spans="1:12" ht="12.75">
      <c r="A33" s="4">
        <f t="shared" si="0"/>
        <v>151</v>
      </c>
      <c r="B33" s="36">
        <v>31</v>
      </c>
      <c r="C33" s="36">
        <v>151</v>
      </c>
      <c r="D33" s="35">
        <v>0.011539351851851851</v>
      </c>
      <c r="E33" s="36">
        <f>VLOOKUP(C33,Entries!$A$2:$D$425,2,FALSE)</f>
        <v>0</v>
      </c>
      <c r="F33" s="36">
        <f>VLOOKUP(C33,Entries!$A$2:$D$425,3,FALSE)</f>
        <v>0</v>
      </c>
      <c r="G33" s="34">
        <f>VLOOKUP(C33,Entries!$A$2:$H$425,4,FALSE)</f>
        <v>0</v>
      </c>
      <c r="H33" s="34">
        <f>VLOOKUP(C33,Entries!$A$2:$H$425,5,FALSE)</f>
        <v>0</v>
      </c>
      <c r="I33" s="34">
        <f>VLOOKUP(C33,Entries!$A$2:$H$425,6,FALSE)</f>
        <v>0</v>
      </c>
      <c r="J33" s="34">
        <f>VLOOKUP(C33,Entries!$A$2:$H$425,7,FALSE)</f>
        <v>47</v>
      </c>
      <c r="K33" s="37">
        <f>IF(LEFT(I33,1)="M",VLOOKUP(J33,GradingM!$A$2:$C$106,2,FALSE),IF(LEFT(I33,1)="F",VLOOKUP(J33,GradingF!$A$2:$C$101,2,FALSE)," "))</f>
        <v>0.9175</v>
      </c>
      <c r="L33" s="38">
        <f t="shared" si="1"/>
        <v>0.010587355324074073</v>
      </c>
    </row>
    <row r="34" spans="1:12" ht="12.75">
      <c r="A34" s="4">
        <f t="shared" si="0"/>
        <v>18</v>
      </c>
      <c r="B34" s="36">
        <v>32</v>
      </c>
      <c r="C34" s="36">
        <v>18</v>
      </c>
      <c r="D34" s="35">
        <v>0.011574074074074075</v>
      </c>
      <c r="E34" s="36">
        <f>VLOOKUP(C34,Entries!$A$2:$D$425,2,FALSE)</f>
        <v>0</v>
      </c>
      <c r="F34" s="36">
        <f>VLOOKUP(C34,Entries!$A$2:$D$425,3,FALSE)</f>
        <v>0</v>
      </c>
      <c r="G34" s="34">
        <f>VLOOKUP(C34,Entries!$A$2:$H$425,4,FALSE)</f>
        <v>0</v>
      </c>
      <c r="H34" s="34">
        <f>VLOOKUP(C34,Entries!$A$2:$H$425,5,FALSE)</f>
        <v>0</v>
      </c>
      <c r="I34" s="34">
        <f>VLOOKUP(C34,Entries!$A$2:$H$425,6,FALSE)</f>
        <v>0</v>
      </c>
      <c r="J34" s="34">
        <f>VLOOKUP(C34,Entries!$A$2:$H$425,7,FALSE)</f>
        <v>40</v>
      </c>
      <c r="K34" s="37">
        <f>IF(LEFT(I34,1)="M",VLOOKUP(J34,GradingM!$A$2:$C$106,2,FALSE),IF(LEFT(I34,1)="F",VLOOKUP(J34,GradingF!$A$2:$C$101,2,FALSE)," "))</f>
        <v>0.9691</v>
      </c>
      <c r="L34" s="38">
        <f t="shared" si="1"/>
        <v>0.011216435185185185</v>
      </c>
    </row>
    <row r="35" spans="1:12" ht="12.75">
      <c r="A35" s="4">
        <f t="shared" si="0"/>
        <v>112</v>
      </c>
      <c r="B35" s="36">
        <v>33</v>
      </c>
      <c r="C35" s="36">
        <v>112</v>
      </c>
      <c r="D35" s="35">
        <v>0.011597222222222222</v>
      </c>
      <c r="E35" s="36">
        <f>VLOOKUP(C35,Entries!$A$2:$D$425,2,FALSE)</f>
        <v>0</v>
      </c>
      <c r="F35" s="36">
        <f>VLOOKUP(C35,Entries!$A$2:$D$425,3,FALSE)</f>
        <v>0</v>
      </c>
      <c r="G35" s="34">
        <f>VLOOKUP(C35,Entries!$A$2:$H$425,4,FALSE)</f>
        <v>0</v>
      </c>
      <c r="H35" s="34">
        <f>VLOOKUP(C35,Entries!$A$2:$H$425,5,FALSE)</f>
        <v>0</v>
      </c>
      <c r="I35" s="34">
        <f>VLOOKUP(C35,Entries!$A$2:$H$425,6,FALSE)</f>
        <v>0</v>
      </c>
      <c r="J35" s="34">
        <f>VLOOKUP(C35,Entries!$A$2:$H$425,7,FALSE)</f>
        <v>55</v>
      </c>
      <c r="K35" s="37">
        <f>IF(LEFT(I35,1)="M",VLOOKUP(J35,GradingM!$A$2:$C$106,2,FALSE),IF(LEFT(I35,1)="F",VLOOKUP(J35,GradingF!$A$2:$C$101,2,FALSE)," "))</f>
        <v>0.8601</v>
      </c>
      <c r="L35" s="38">
        <f t="shared" si="1"/>
        <v>0.009974770833333334</v>
      </c>
    </row>
    <row r="36" spans="1:12" ht="12.75">
      <c r="A36" s="4">
        <f t="shared" si="0"/>
        <v>33</v>
      </c>
      <c r="B36" s="36">
        <v>34</v>
      </c>
      <c r="C36" s="36">
        <v>33</v>
      </c>
      <c r="D36" s="35">
        <v>0.011620370370370371</v>
      </c>
      <c r="E36" s="36">
        <f>VLOOKUP(C36,Entries!$A$2:$D$425,2,FALSE)</f>
        <v>0</v>
      </c>
      <c r="F36" s="36">
        <f>VLOOKUP(C36,Entries!$A$2:$D$425,3,FALSE)</f>
        <v>0</v>
      </c>
      <c r="G36" s="34">
        <f>VLOOKUP(C36,Entries!$A$2:$H$425,4,FALSE)</f>
        <v>0</v>
      </c>
      <c r="H36" s="34">
        <f>VLOOKUP(C36,Entries!$A$2:$H$425,5,FALSE)</f>
        <v>0</v>
      </c>
      <c r="I36" s="34">
        <f>VLOOKUP(C36,Entries!$A$2:$H$425,6,FALSE)</f>
        <v>0</v>
      </c>
      <c r="J36" s="34">
        <f>VLOOKUP(C36,Entries!$A$2:$H$425,7,FALSE)</f>
        <v>25</v>
      </c>
      <c r="K36" s="37">
        <f>IF(LEFT(I36,1)="M",VLOOKUP(J36,GradingM!$A$2:$C$106,2,FALSE),IF(LEFT(I36,1)="F",VLOOKUP(J36,GradingF!$A$2:$C$101,2,FALSE)," "))</f>
        <v>1</v>
      </c>
      <c r="L36" s="38">
        <f t="shared" si="1"/>
        <v>0.011620370370370371</v>
      </c>
    </row>
    <row r="37" spans="1:12" ht="12.75">
      <c r="A37" s="4">
        <f t="shared" si="0"/>
        <v>1</v>
      </c>
      <c r="B37" s="36">
        <v>35</v>
      </c>
      <c r="C37" s="36">
        <v>1</v>
      </c>
      <c r="D37" s="35">
        <v>0.011666666666666667</v>
      </c>
      <c r="E37" s="36">
        <f>VLOOKUP(C37,Entries!$A$2:$D$425,2,FALSE)</f>
        <v>0</v>
      </c>
      <c r="F37" s="36">
        <f>VLOOKUP(C37,Entries!$A$2:$D$425,3,FALSE)</f>
        <v>0</v>
      </c>
      <c r="G37" s="34">
        <f>VLOOKUP(C37,Entries!$A$2:$H$425,4,FALSE)</f>
        <v>0</v>
      </c>
      <c r="H37" s="34">
        <f>VLOOKUP(C37,Entries!$A$2:$H$425,5,FALSE)</f>
        <v>0</v>
      </c>
      <c r="I37" s="34">
        <f>VLOOKUP(C37,Entries!$A$2:$H$425,6,FALSE)</f>
        <v>0</v>
      </c>
      <c r="J37" s="34">
        <f>VLOOKUP(C37,Entries!$A$2:$H$425,7,FALSE)</f>
        <v>52</v>
      </c>
      <c r="K37" s="37">
        <f>IF(LEFT(I37,1)="M",VLOOKUP(J37,GradingM!$A$2:$C$106,2,FALSE),IF(LEFT(I37,1)="F",VLOOKUP(J37,GradingF!$A$2:$C$101,2,FALSE)," "))</f>
        <v>0.8819</v>
      </c>
      <c r="L37" s="38">
        <f t="shared" si="1"/>
        <v>0.010288833333333334</v>
      </c>
    </row>
    <row r="38" spans="1:12" ht="12.75">
      <c r="A38" s="4">
        <f t="shared" si="0"/>
        <v>29</v>
      </c>
      <c r="B38" s="36">
        <v>36</v>
      </c>
      <c r="C38" s="36">
        <v>29</v>
      </c>
      <c r="D38" s="35">
        <v>0.01167824074074074</v>
      </c>
      <c r="E38" s="36">
        <f>VLOOKUP(C38,Entries!$A$2:$D$425,2,FALSE)</f>
        <v>0</v>
      </c>
      <c r="F38" s="36">
        <f>VLOOKUP(C38,Entries!$A$2:$D$425,3,FALSE)</f>
        <v>0</v>
      </c>
      <c r="G38" s="34">
        <f>VLOOKUP(C38,Entries!$A$2:$H$425,4,FALSE)</f>
        <v>0</v>
      </c>
      <c r="H38" s="34">
        <f>VLOOKUP(C38,Entries!$A$2:$H$425,5,FALSE)</f>
        <v>0</v>
      </c>
      <c r="I38" s="34">
        <f>VLOOKUP(C38,Entries!$A$2:$H$425,6,FALSE)</f>
        <v>0</v>
      </c>
      <c r="J38" s="34">
        <f>VLOOKUP(C38,Entries!$A$2:$H$425,7,FALSE)</f>
        <v>48</v>
      </c>
      <c r="K38" s="37">
        <f>IF(LEFT(I38,1)="M",VLOOKUP(J38,GradingM!$A$2:$C$106,2,FALSE),IF(LEFT(I38,1)="F",VLOOKUP(J38,GradingF!$A$2:$C$101,2,FALSE)," "))</f>
        <v>0.9105</v>
      </c>
      <c r="L38" s="38">
        <f t="shared" si="1"/>
        <v>0.010633038194444444</v>
      </c>
    </row>
    <row r="39" spans="1:12" ht="12.75">
      <c r="A39" s="4">
        <f t="shared" si="0"/>
        <v>161</v>
      </c>
      <c r="B39" s="36">
        <v>37</v>
      </c>
      <c r="C39" s="36">
        <v>161</v>
      </c>
      <c r="D39" s="35">
        <v>0.011689814814814814</v>
      </c>
      <c r="E39" s="36">
        <f>VLOOKUP(C39,Entries!$A$2:$D$425,2,FALSE)</f>
        <v>0</v>
      </c>
      <c r="F39" s="36">
        <f>VLOOKUP(C39,Entries!$A$2:$D$425,3,FALSE)</f>
        <v>0</v>
      </c>
      <c r="G39" s="34">
        <f>VLOOKUP(C39,Entries!$A$2:$H$425,4,FALSE)</f>
        <v>0</v>
      </c>
      <c r="H39" s="34">
        <f>VLOOKUP(C39,Entries!$A$2:$H$425,5,FALSE)</f>
        <v>0</v>
      </c>
      <c r="I39" s="34">
        <f>VLOOKUP(C39,Entries!$A$2:$H$425,6,FALSE)</f>
        <v>0</v>
      </c>
      <c r="J39" s="34">
        <f>VLOOKUP(C39,Entries!$A$2:$H$425,7,FALSE)</f>
        <v>29</v>
      </c>
      <c r="K39" s="37">
        <f>IF(LEFT(I39,1)="M",VLOOKUP(J39,GradingM!$A$2:$C$106,2,FALSE),IF(LEFT(I39,1)="F",VLOOKUP(J39,GradingF!$A$2:$C$101,2,FALSE)," "))</f>
        <v>1</v>
      </c>
      <c r="L39" s="38">
        <f t="shared" si="1"/>
        <v>0.011689814814814814</v>
      </c>
    </row>
    <row r="40" spans="1:12" ht="12.75">
      <c r="A40" s="4">
        <f t="shared" si="0"/>
        <v>56</v>
      </c>
      <c r="B40" s="36">
        <v>38</v>
      </c>
      <c r="C40" s="36">
        <v>56</v>
      </c>
      <c r="D40" s="35">
        <v>0.011724537037037035</v>
      </c>
      <c r="E40" s="36">
        <f>VLOOKUP(C40,Entries!$A$2:$D$425,2,FALSE)</f>
        <v>0</v>
      </c>
      <c r="F40" s="36">
        <f>VLOOKUP(C40,Entries!$A$2:$D$425,3,FALSE)</f>
        <v>0</v>
      </c>
      <c r="G40" s="34">
        <f>VLOOKUP(C40,Entries!$A$2:$H$425,4,FALSE)</f>
        <v>0</v>
      </c>
      <c r="H40" s="34">
        <f>VLOOKUP(C40,Entries!$A$2:$H$425,5,FALSE)</f>
        <v>0</v>
      </c>
      <c r="I40" s="34">
        <f>VLOOKUP(C40,Entries!$A$2:$H$425,6,FALSE)</f>
        <v>0</v>
      </c>
      <c r="J40" s="34">
        <f>VLOOKUP(C40,Entries!$A$2:$H$425,7,FALSE)</f>
        <v>57</v>
      </c>
      <c r="K40" s="37">
        <f>IF(LEFT(I40,1)="M",VLOOKUP(J40,GradingM!$A$2:$C$106,2,FALSE),IF(LEFT(I40,1)="F",VLOOKUP(J40,GradingF!$A$2:$C$101,2,FALSE)," "))</f>
        <v>0.8186</v>
      </c>
      <c r="L40" s="38">
        <f t="shared" si="1"/>
        <v>0.009597706018518518</v>
      </c>
    </row>
    <row r="41" spans="1:12" ht="12.75">
      <c r="A41" s="4">
        <f t="shared" si="0"/>
        <v>145</v>
      </c>
      <c r="B41" s="36">
        <v>39</v>
      </c>
      <c r="C41" s="36">
        <v>145</v>
      </c>
      <c r="D41" s="35">
        <v>0.011828703703703704</v>
      </c>
      <c r="E41" s="36">
        <f>VLOOKUP(C41,Entries!$A$2:$D$425,2,FALSE)</f>
        <v>0</v>
      </c>
      <c r="F41" s="36">
        <f>VLOOKUP(C41,Entries!$A$2:$D$425,3,FALSE)</f>
        <v>0</v>
      </c>
      <c r="G41" s="34">
        <f>VLOOKUP(C41,Entries!$A$2:$H$425,4,FALSE)</f>
        <v>0</v>
      </c>
      <c r="H41" s="34">
        <f>VLOOKUP(C41,Entries!$A$2:$H$425,5,FALSE)</f>
        <v>0</v>
      </c>
      <c r="I41" s="34">
        <f>VLOOKUP(C41,Entries!$A$2:$H$425,6,FALSE)</f>
        <v>0</v>
      </c>
      <c r="J41" s="34">
        <f>VLOOKUP(C41,Entries!$A$2:$H$425,7,FALSE)</f>
        <v>27</v>
      </c>
      <c r="K41" s="37">
        <f>IF(LEFT(I41,1)="M",VLOOKUP(J41,GradingM!$A$2:$C$106,2,FALSE),IF(LEFT(I41,1)="F",VLOOKUP(J41,GradingF!$A$2:$C$101,2,FALSE)," "))</f>
        <v>1</v>
      </c>
      <c r="L41" s="38">
        <f t="shared" si="1"/>
        <v>0.011828703703703704</v>
      </c>
    </row>
    <row r="42" spans="1:12" ht="12.75">
      <c r="A42" s="4">
        <f t="shared" si="0"/>
        <v>22</v>
      </c>
      <c r="B42" s="36">
        <v>40</v>
      </c>
      <c r="C42" s="36">
        <v>22</v>
      </c>
      <c r="D42" s="35">
        <v>0.011944444444444445</v>
      </c>
      <c r="E42" s="36">
        <f>VLOOKUP(C42,Entries!$A$2:$D$425,2,FALSE)</f>
        <v>0</v>
      </c>
      <c r="F42" s="36">
        <f>VLOOKUP(C42,Entries!$A$2:$D$425,3,FALSE)</f>
        <v>0</v>
      </c>
      <c r="G42" s="34">
        <f>VLOOKUP(C42,Entries!$A$2:$H$425,4,FALSE)</f>
        <v>0</v>
      </c>
      <c r="H42" s="34">
        <f>VLOOKUP(C42,Entries!$A$2:$H$425,5,FALSE)</f>
        <v>0</v>
      </c>
      <c r="I42" s="34">
        <f>VLOOKUP(C42,Entries!$A$2:$H$425,6,FALSE)</f>
        <v>0</v>
      </c>
      <c r="J42" s="34">
        <f>VLOOKUP(C42,Entries!$A$2:$H$425,7,FALSE)</f>
        <v>62</v>
      </c>
      <c r="K42" s="37">
        <f>IF(LEFT(I42,1)="M",VLOOKUP(J42,GradingM!$A$2:$C$106,2,FALSE),IF(LEFT(I42,1)="F",VLOOKUP(J42,GradingF!$A$2:$C$101,2,FALSE)," "))</f>
        <v>0.8062</v>
      </c>
      <c r="L42" s="38">
        <f t="shared" si="1"/>
        <v>0.009629611111111111</v>
      </c>
    </row>
    <row r="43" spans="1:12" ht="12.75">
      <c r="A43" s="4">
        <f t="shared" si="0"/>
        <v>73</v>
      </c>
      <c r="B43" s="36">
        <v>41</v>
      </c>
      <c r="C43" s="36">
        <v>73</v>
      </c>
      <c r="D43" s="35">
        <v>0.011979166666666666</v>
      </c>
      <c r="E43" s="36">
        <f>VLOOKUP(C43,Entries!$A$2:$D$425,2,FALSE)</f>
        <v>0</v>
      </c>
      <c r="F43" s="36">
        <f>VLOOKUP(C43,Entries!$A$2:$D$425,3,FALSE)</f>
        <v>0</v>
      </c>
      <c r="G43" s="34">
        <f>VLOOKUP(C43,Entries!$A$2:$H$425,4,FALSE)</f>
        <v>0</v>
      </c>
      <c r="H43" s="34">
        <f>VLOOKUP(C43,Entries!$A$2:$H$425,5,FALSE)</f>
        <v>0</v>
      </c>
      <c r="I43" s="34">
        <f>VLOOKUP(C43,Entries!$A$2:$H$425,6,FALSE)</f>
        <v>0</v>
      </c>
      <c r="J43" s="34">
        <f>VLOOKUP(C43,Entries!$A$2:$H$425,7,FALSE)</f>
        <v>54</v>
      </c>
      <c r="K43" s="37">
        <f>IF(LEFT(I43,1)="M",VLOOKUP(J43,GradingM!$A$2:$C$106,2,FALSE),IF(LEFT(I43,1)="F",VLOOKUP(J43,GradingF!$A$2:$C$101,2,FALSE)," "))</f>
        <v>0.8674000000000001</v>
      </c>
      <c r="L43" s="38">
        <f t="shared" si="1"/>
        <v>0.010390729166666666</v>
      </c>
    </row>
    <row r="44" spans="1:12" ht="12.75">
      <c r="A44" s="4">
        <f t="shared" si="0"/>
        <v>84</v>
      </c>
      <c r="B44" s="36">
        <v>42</v>
      </c>
      <c r="C44" s="36">
        <v>84</v>
      </c>
      <c r="D44" s="35">
        <v>0.012037037037037035</v>
      </c>
      <c r="E44" s="36">
        <f>VLOOKUP(C44,Entries!$A$2:$D$425,2,FALSE)</f>
        <v>0</v>
      </c>
      <c r="F44" s="36">
        <f>VLOOKUP(C44,Entries!$A$2:$D$425,3,FALSE)</f>
        <v>0</v>
      </c>
      <c r="G44" s="34">
        <f>VLOOKUP(C44,Entries!$A$2:$H$425,4,FALSE)</f>
        <v>0</v>
      </c>
      <c r="H44" s="34">
        <f>VLOOKUP(C44,Entries!$A$2:$H$425,5,FALSE)</f>
        <v>0</v>
      </c>
      <c r="I44" s="34">
        <f>VLOOKUP(C44,Entries!$A$2:$H$425,6,FALSE)</f>
        <v>0</v>
      </c>
      <c r="J44" s="34">
        <f>VLOOKUP(C44,Entries!$A$2:$H$425,7,FALSE)</f>
        <v>55</v>
      </c>
      <c r="K44" s="37">
        <f>IF(LEFT(I44,1)="M",VLOOKUP(J44,GradingM!$A$2:$C$106,2,FALSE),IF(LEFT(I44,1)="F",VLOOKUP(J44,GradingF!$A$2:$C$101,2,FALSE)," "))</f>
        <v>0.8601</v>
      </c>
      <c r="L44" s="38">
        <f t="shared" si="1"/>
        <v>0.010353055555555555</v>
      </c>
    </row>
    <row r="45" spans="1:12" ht="12.75">
      <c r="A45" s="4">
        <f t="shared" si="0"/>
        <v>61</v>
      </c>
      <c r="B45" s="36">
        <v>43</v>
      </c>
      <c r="C45" s="36">
        <v>61</v>
      </c>
      <c r="D45" s="35">
        <v>0.012037037037037035</v>
      </c>
      <c r="E45" s="36">
        <f>VLOOKUP(C45,Entries!$A$2:$D$425,2,FALSE)</f>
        <v>0</v>
      </c>
      <c r="F45" s="36">
        <f>VLOOKUP(C45,Entries!$A$2:$D$425,3,FALSE)</f>
        <v>0</v>
      </c>
      <c r="G45" s="34">
        <f>VLOOKUP(C45,Entries!$A$2:$H$425,4,FALSE)</f>
        <v>0</v>
      </c>
      <c r="H45" s="34">
        <f>VLOOKUP(C45,Entries!$A$2:$H$425,5,FALSE)</f>
        <v>0</v>
      </c>
      <c r="I45" s="34">
        <f>VLOOKUP(C45,Entries!$A$2:$H$425,6,FALSE)</f>
        <v>0</v>
      </c>
      <c r="J45" s="34">
        <f>VLOOKUP(C45,Entries!$A$2:$H$425,7,FALSE)</f>
        <v>31</v>
      </c>
      <c r="K45" s="37">
        <f>IF(LEFT(I45,1)="M",VLOOKUP(J45,GradingM!$A$2:$C$106,2,FALSE),IF(LEFT(I45,1)="F",VLOOKUP(J45,GradingF!$A$2:$C$101,2,FALSE)," "))</f>
        <v>1</v>
      </c>
      <c r="L45" s="38">
        <f t="shared" si="1"/>
        <v>0.012037037037037035</v>
      </c>
    </row>
    <row r="46" spans="1:12" ht="12.75">
      <c r="A46" s="4">
        <f t="shared" si="0"/>
        <v>94</v>
      </c>
      <c r="B46" s="36">
        <v>44</v>
      </c>
      <c r="C46" s="36">
        <v>94</v>
      </c>
      <c r="D46" s="35">
        <v>0.012083333333333333</v>
      </c>
      <c r="E46" s="36">
        <f>VLOOKUP(C46,Entries!$A$2:$D$425,2,FALSE)</f>
        <v>0</v>
      </c>
      <c r="F46" s="36">
        <f>VLOOKUP(C46,Entries!$A$2:$D$425,3,FALSE)</f>
        <v>0</v>
      </c>
      <c r="G46" s="34">
        <f>VLOOKUP(C46,Entries!$A$2:$H$425,4,FALSE)</f>
        <v>0</v>
      </c>
      <c r="H46" s="34">
        <f>VLOOKUP(C46,Entries!$A$2:$H$425,5,FALSE)</f>
        <v>0</v>
      </c>
      <c r="I46" s="34">
        <f>VLOOKUP(C46,Entries!$A$2:$H$425,6,FALSE)</f>
        <v>0</v>
      </c>
      <c r="J46" s="34">
        <f>VLOOKUP(C46,Entries!$A$2:$H$425,7,FALSE)</f>
        <v>47</v>
      </c>
      <c r="K46" s="37">
        <f>IF(LEFT(I46,1)="M",VLOOKUP(J46,GradingM!$A$2:$C$106,2,FALSE),IF(LEFT(I46,1)="F",VLOOKUP(J46,GradingF!$A$2:$C$101,2,FALSE)," "))</f>
        <v>0.9175</v>
      </c>
      <c r="L46" s="38">
        <f t="shared" si="1"/>
        <v>0.011086458333333334</v>
      </c>
    </row>
    <row r="47" spans="1:12" ht="12.75">
      <c r="A47" s="4">
        <f t="shared" si="0"/>
        <v>13</v>
      </c>
      <c r="B47" s="36">
        <v>45</v>
      </c>
      <c r="C47" s="36">
        <v>13</v>
      </c>
      <c r="D47" s="35">
        <v>0.012106481481481482</v>
      </c>
      <c r="E47" s="36">
        <f>VLOOKUP(C47,Entries!$A$2:$D$425,2,FALSE)</f>
        <v>0</v>
      </c>
      <c r="F47" s="36">
        <f>VLOOKUP(C47,Entries!$A$2:$D$425,3,FALSE)</f>
        <v>0</v>
      </c>
      <c r="G47" s="34">
        <f>VLOOKUP(C47,Entries!$A$2:$H$425,4,FALSE)</f>
        <v>0</v>
      </c>
      <c r="H47" s="34">
        <f>VLOOKUP(C47,Entries!$A$2:$H$425,5,FALSE)</f>
        <v>0</v>
      </c>
      <c r="I47" s="34">
        <f>VLOOKUP(C47,Entries!$A$2:$H$425,6,FALSE)</f>
        <v>0</v>
      </c>
      <c r="J47" s="34">
        <f>VLOOKUP(C47,Entries!$A$2:$H$425,7,FALSE)</f>
        <v>40</v>
      </c>
      <c r="K47" s="37">
        <f>IF(LEFT(I47,1)="M",VLOOKUP(J47,GradingM!$A$2:$C$106,2,FALSE),IF(LEFT(I47,1)="F",VLOOKUP(J47,GradingF!$A$2:$C$101,2,FALSE)," "))</f>
        <v>0.9691</v>
      </c>
      <c r="L47" s="38">
        <f t="shared" si="1"/>
        <v>0.011732391203703703</v>
      </c>
    </row>
    <row r="48" spans="1:12" ht="12.75">
      <c r="A48" s="4">
        <f t="shared" si="0"/>
        <v>90</v>
      </c>
      <c r="B48" s="36">
        <v>46</v>
      </c>
      <c r="C48" s="36">
        <v>90</v>
      </c>
      <c r="D48" s="35">
        <v>0.012210648148148146</v>
      </c>
      <c r="E48" s="36">
        <f>VLOOKUP(C48,Entries!$A$2:$D$425,2,FALSE)</f>
        <v>0</v>
      </c>
      <c r="F48" s="36">
        <f>VLOOKUP(C48,Entries!$A$2:$D$425,3,FALSE)</f>
        <v>0</v>
      </c>
      <c r="G48" s="34">
        <f>VLOOKUP(C48,Entries!$A$2:$H$425,4,FALSE)</f>
        <v>0</v>
      </c>
      <c r="H48" s="34">
        <f>VLOOKUP(C48,Entries!$A$2:$H$425,5,FALSE)</f>
        <v>0</v>
      </c>
      <c r="I48" s="34">
        <f>VLOOKUP(C48,Entries!$A$2:$H$425,6,FALSE)</f>
        <v>0</v>
      </c>
      <c r="J48" s="34">
        <f>VLOOKUP(C48,Entries!$A$2:$H$425,7,FALSE)</f>
        <v>47</v>
      </c>
      <c r="K48" s="37">
        <f>IF(LEFT(I48,1)="M",VLOOKUP(J48,GradingM!$A$2:$C$106,2,FALSE),IF(LEFT(I48,1)="F",VLOOKUP(J48,GradingF!$A$2:$C$101,2,FALSE)," "))</f>
        <v>0.9012</v>
      </c>
      <c r="L48" s="38">
        <f t="shared" si="1"/>
        <v>0.011004236111111109</v>
      </c>
    </row>
    <row r="49" spans="1:12" ht="12.75">
      <c r="A49" s="4">
        <f t="shared" si="0"/>
        <v>59</v>
      </c>
      <c r="B49" s="36">
        <v>47</v>
      </c>
      <c r="C49" s="36">
        <v>59</v>
      </c>
      <c r="D49" s="35">
        <v>0.012280092592592592</v>
      </c>
      <c r="E49" s="36">
        <f>VLOOKUP(C49,Entries!$A$2:$D$425,2,FALSE)</f>
        <v>0</v>
      </c>
      <c r="F49" s="36">
        <f>VLOOKUP(C49,Entries!$A$2:$D$425,3,FALSE)</f>
        <v>0</v>
      </c>
      <c r="G49" s="34">
        <f>VLOOKUP(C49,Entries!$A$2:$H$425,4,FALSE)</f>
        <v>0</v>
      </c>
      <c r="H49" s="34">
        <f>VLOOKUP(C49,Entries!$A$2:$H$425,5,FALSE)</f>
        <v>0</v>
      </c>
      <c r="I49" s="34">
        <f>VLOOKUP(C49,Entries!$A$2:$H$425,6,FALSE)</f>
        <v>0</v>
      </c>
      <c r="J49" s="34">
        <f>VLOOKUP(C49,Entries!$A$2:$H$425,7,FALSE)</f>
        <v>50</v>
      </c>
      <c r="K49" s="37">
        <f>IF(LEFT(I49,1)="M",VLOOKUP(J49,GradingM!$A$2:$C$106,2,FALSE),IF(LEFT(I49,1)="F",VLOOKUP(J49,GradingF!$A$2:$C$101,2,FALSE)," "))</f>
        <v>0.8964</v>
      </c>
      <c r="L49" s="38">
        <f t="shared" si="1"/>
        <v>0.011007875</v>
      </c>
    </row>
    <row r="50" spans="1:12" ht="12.75">
      <c r="A50" s="4">
        <f t="shared" si="0"/>
        <v>36</v>
      </c>
      <c r="B50" s="36">
        <v>48</v>
      </c>
      <c r="C50" s="36">
        <v>36</v>
      </c>
      <c r="D50" s="35">
        <v>0.01238425925925926</v>
      </c>
      <c r="E50" s="36">
        <f>VLOOKUP(C50,Entries!$A$2:$D$425,2,FALSE)</f>
        <v>0</v>
      </c>
      <c r="F50" s="36">
        <f>VLOOKUP(C50,Entries!$A$2:$D$425,3,FALSE)</f>
        <v>0</v>
      </c>
      <c r="G50" s="34">
        <f>VLOOKUP(C50,Entries!$A$2:$H$425,4,FALSE)</f>
        <v>0</v>
      </c>
      <c r="H50" s="34">
        <f>VLOOKUP(C50,Entries!$A$2:$H$425,5,FALSE)</f>
        <v>0</v>
      </c>
      <c r="I50" s="34">
        <f>VLOOKUP(C50,Entries!$A$2:$H$425,6,FALSE)</f>
        <v>0</v>
      </c>
      <c r="J50" s="34">
        <f>VLOOKUP(C50,Entries!$A$2:$H$425,7,FALSE)</f>
        <v>37</v>
      </c>
      <c r="K50" s="37">
        <f>IF(LEFT(I50,1)="M",VLOOKUP(J50,GradingM!$A$2:$C$106,2,FALSE),IF(LEFT(I50,1)="F",VLOOKUP(J50,GradingF!$A$2:$C$101,2,FALSE)," "))</f>
        <v>0.9866</v>
      </c>
      <c r="L50" s="38">
        <f t="shared" si="1"/>
        <v>0.012218310185185186</v>
      </c>
    </row>
    <row r="51" spans="1:12" ht="12.75">
      <c r="A51" s="4">
        <f t="shared" si="0"/>
        <v>116</v>
      </c>
      <c r="B51" s="36">
        <v>49</v>
      </c>
      <c r="C51" s="36">
        <v>116</v>
      </c>
      <c r="D51" s="35">
        <v>0.012407407407407409</v>
      </c>
      <c r="E51" s="36">
        <f>VLOOKUP(C51,Entries!$A$2:$D$425,2,FALSE)</f>
        <v>0</v>
      </c>
      <c r="F51" s="36">
        <f>VLOOKUP(C51,Entries!$A$2:$D$425,3,FALSE)</f>
        <v>0</v>
      </c>
      <c r="G51" s="34">
        <f>VLOOKUP(C51,Entries!$A$2:$H$425,4,FALSE)</f>
        <v>0</v>
      </c>
      <c r="H51" s="34">
        <f>VLOOKUP(C51,Entries!$A$2:$H$425,5,FALSE)</f>
        <v>0</v>
      </c>
      <c r="I51" s="34">
        <f>VLOOKUP(C51,Entries!$A$2:$H$425,6,FALSE)</f>
        <v>0</v>
      </c>
      <c r="J51" s="34">
        <f>VLOOKUP(C51,Entries!$A$2:$H$425,7,FALSE)</f>
        <v>26</v>
      </c>
      <c r="K51" s="37">
        <f>IF(LEFT(I51,1)="M",VLOOKUP(J51,GradingM!$A$2:$C$106,2,FALSE),IF(LEFT(I51,1)="F",VLOOKUP(J51,GradingF!$A$2:$C$101,2,FALSE)," "))</f>
        <v>1</v>
      </c>
      <c r="L51" s="38">
        <f t="shared" si="1"/>
        <v>0.012407407407407409</v>
      </c>
    </row>
    <row r="52" spans="1:12" ht="12.75">
      <c r="A52" s="4">
        <f t="shared" si="0"/>
        <v>57</v>
      </c>
      <c r="B52" s="36">
        <v>50</v>
      </c>
      <c r="C52" s="36">
        <v>57</v>
      </c>
      <c r="D52" s="35">
        <v>0.012453703703703703</v>
      </c>
      <c r="E52" s="36">
        <f>VLOOKUP(C52,Entries!$A$2:$D$425,2,FALSE)</f>
        <v>0</v>
      </c>
      <c r="F52" s="36">
        <f>VLOOKUP(C52,Entries!$A$2:$D$425,3,FALSE)</f>
        <v>0</v>
      </c>
      <c r="G52" s="34">
        <f>VLOOKUP(C52,Entries!$A$2:$H$425,4,FALSE)</f>
        <v>0</v>
      </c>
      <c r="H52" s="34">
        <f>VLOOKUP(C52,Entries!$A$2:$H$425,5,FALSE)</f>
        <v>0</v>
      </c>
      <c r="I52" s="34">
        <f>VLOOKUP(C52,Entries!$A$2:$H$425,6,FALSE)</f>
        <v>0</v>
      </c>
      <c r="J52" s="34">
        <f>VLOOKUP(C52,Entries!$A$2:$H$425,7,FALSE)</f>
        <v>50</v>
      </c>
      <c r="K52" s="37">
        <f>IF(LEFT(I52,1)="M",VLOOKUP(J52,GradingM!$A$2:$C$106,2,FALSE),IF(LEFT(I52,1)="F",VLOOKUP(J52,GradingF!$A$2:$C$101,2,FALSE)," "))</f>
        <v>0.8772</v>
      </c>
      <c r="L52" s="38">
        <f t="shared" si="1"/>
        <v>0.010924388888888888</v>
      </c>
    </row>
    <row r="53" spans="1:12" ht="12.75">
      <c r="A53" s="4">
        <f t="shared" si="0"/>
        <v>152</v>
      </c>
      <c r="B53" s="36">
        <v>51</v>
      </c>
      <c r="C53" s="36">
        <v>152</v>
      </c>
      <c r="D53" s="35">
        <v>0.01247685185185185</v>
      </c>
      <c r="E53" s="36">
        <f>VLOOKUP(C53,Entries!$A$2:$D$425,2,FALSE)</f>
        <v>0</v>
      </c>
      <c r="F53" s="36">
        <f>VLOOKUP(C53,Entries!$A$2:$D$425,3,FALSE)</f>
        <v>0</v>
      </c>
      <c r="G53" s="34">
        <f>VLOOKUP(C53,Entries!$A$2:$H$425,4,FALSE)</f>
        <v>0</v>
      </c>
      <c r="H53" s="34">
        <f>VLOOKUP(C53,Entries!$A$2:$H$425,5,FALSE)</f>
        <v>0</v>
      </c>
      <c r="I53" s="34">
        <f>VLOOKUP(C53,Entries!$A$2:$H$425,6,FALSE)</f>
        <v>0</v>
      </c>
      <c r="J53" s="34">
        <f>VLOOKUP(C53,Entries!$A$2:$H$425,7,FALSE)</f>
        <v>48</v>
      </c>
      <c r="K53" s="37">
        <f>IF(LEFT(I53,1)="M",VLOOKUP(J53,GradingM!$A$2:$C$106,2,FALSE),IF(LEFT(I53,1)="F",VLOOKUP(J53,GradingF!$A$2:$C$101,2,FALSE)," "))</f>
        <v>0.8932</v>
      </c>
      <c r="L53" s="38">
        <f t="shared" si="1"/>
        <v>0.011144324074074072</v>
      </c>
    </row>
    <row r="54" spans="1:12" ht="12.75">
      <c r="A54" s="4">
        <f t="shared" si="0"/>
        <v>55</v>
      </c>
      <c r="B54" s="36">
        <v>52</v>
      </c>
      <c r="C54" s="36">
        <v>55</v>
      </c>
      <c r="D54" s="35">
        <v>0.01252314814814815</v>
      </c>
      <c r="E54" s="36">
        <f>VLOOKUP(C54,Entries!$A$2:$D$425,2,FALSE)</f>
        <v>0</v>
      </c>
      <c r="F54" s="36">
        <f>VLOOKUP(C54,Entries!$A$2:$D$425,3,FALSE)</f>
        <v>0</v>
      </c>
      <c r="G54" s="34">
        <f>VLOOKUP(C54,Entries!$A$2:$H$425,4,FALSE)</f>
        <v>0</v>
      </c>
      <c r="H54" s="34">
        <f>VLOOKUP(C54,Entries!$A$2:$H$425,5,FALSE)</f>
        <v>0</v>
      </c>
      <c r="I54" s="34">
        <f>VLOOKUP(C54,Entries!$A$2:$H$425,6,FALSE)</f>
        <v>0</v>
      </c>
      <c r="J54" s="34">
        <f>VLOOKUP(C54,Entries!$A$2:$H$425,7,FALSE)</f>
        <v>65</v>
      </c>
      <c r="K54" s="37">
        <f>IF(LEFT(I54,1)="M",VLOOKUP(J54,GradingM!$A$2:$C$106,2,FALSE),IF(LEFT(I54,1)="F",VLOOKUP(J54,GradingF!$A$2:$C$101,2,FALSE)," "))</f>
        <v>0.7502000000000001</v>
      </c>
      <c r="L54" s="38">
        <f t="shared" si="1"/>
        <v>0.009394865740740744</v>
      </c>
    </row>
    <row r="55" spans="1:12" ht="12.75">
      <c r="A55" s="4">
        <f t="shared" si="0"/>
        <v>117</v>
      </c>
      <c r="B55" s="36">
        <v>53</v>
      </c>
      <c r="C55" s="36">
        <v>117</v>
      </c>
      <c r="D55" s="35">
        <v>0.01258101851851852</v>
      </c>
      <c r="E55" s="36">
        <f>VLOOKUP(C55,Entries!$A$2:$D$425,2,FALSE)</f>
        <v>0</v>
      </c>
      <c r="F55" s="36">
        <f>VLOOKUP(C55,Entries!$A$2:$D$425,3,FALSE)</f>
        <v>0</v>
      </c>
      <c r="G55" s="34">
        <f>VLOOKUP(C55,Entries!$A$2:$H$425,4,FALSE)</f>
        <v>0</v>
      </c>
      <c r="H55" s="34">
        <f>VLOOKUP(C55,Entries!$A$2:$H$425,5,FALSE)</f>
        <v>0</v>
      </c>
      <c r="I55" s="34">
        <f>VLOOKUP(C55,Entries!$A$2:$H$425,6,FALSE)</f>
        <v>0</v>
      </c>
      <c r="J55" s="34">
        <f>VLOOKUP(C55,Entries!$A$2:$H$425,7,FALSE)</f>
        <v>48</v>
      </c>
      <c r="K55" s="37">
        <f>IF(LEFT(I55,1)="M",VLOOKUP(J55,GradingM!$A$2:$C$106,2,FALSE),IF(LEFT(I55,1)="F",VLOOKUP(J55,GradingF!$A$2:$C$101,2,FALSE)," "))</f>
        <v>0.8932</v>
      </c>
      <c r="L55" s="38">
        <f t="shared" si="1"/>
        <v>0.01123736574074074</v>
      </c>
    </row>
    <row r="56" spans="1:12" ht="12.75">
      <c r="A56" s="4">
        <f t="shared" si="0"/>
        <v>147</v>
      </c>
      <c r="B56" s="36">
        <v>54</v>
      </c>
      <c r="C56" s="36">
        <v>147</v>
      </c>
      <c r="D56" s="35">
        <v>0.012592592592592593</v>
      </c>
      <c r="E56" s="36">
        <f>VLOOKUP(C56,Entries!$A$2:$D$425,2,FALSE)</f>
        <v>0</v>
      </c>
      <c r="F56" s="36">
        <f>VLOOKUP(C56,Entries!$A$2:$D$425,3,FALSE)</f>
        <v>0</v>
      </c>
      <c r="G56" s="34">
        <f>VLOOKUP(C56,Entries!$A$2:$H$425,4,FALSE)</f>
        <v>0</v>
      </c>
      <c r="H56" s="34">
        <f>VLOOKUP(C56,Entries!$A$2:$H$425,5,FALSE)</f>
        <v>0</v>
      </c>
      <c r="I56" s="34">
        <f>VLOOKUP(C56,Entries!$A$2:$H$425,6,FALSE)</f>
        <v>0</v>
      </c>
      <c r="J56" s="34">
        <f>VLOOKUP(C56,Entries!$A$2:$H$425,7,FALSE)</f>
        <v>38</v>
      </c>
      <c r="K56" s="37">
        <f>IF(LEFT(I56,1)="M",VLOOKUP(J56,GradingM!$A$2:$C$106,2,FALSE),IF(LEFT(I56,1)="F",VLOOKUP(J56,GradingF!$A$2:$C$101,2,FALSE)," "))</f>
        <v>0.9721</v>
      </c>
      <c r="L56" s="38">
        <f t="shared" si="1"/>
        <v>0.012241259259259259</v>
      </c>
    </row>
    <row r="57" spans="1:12" ht="12.75">
      <c r="A57" s="4">
        <f t="shared" si="0"/>
        <v>26</v>
      </c>
      <c r="B57" s="36">
        <v>55</v>
      </c>
      <c r="C57" s="36">
        <v>26</v>
      </c>
      <c r="D57" s="35">
        <v>0.012592592592592593</v>
      </c>
      <c r="E57" s="36">
        <f>VLOOKUP(C57,Entries!$A$2:$D$425,2,FALSE)</f>
        <v>0</v>
      </c>
      <c r="F57" s="36">
        <f>VLOOKUP(C57,Entries!$A$2:$D$425,3,FALSE)</f>
        <v>0</v>
      </c>
      <c r="G57" s="34">
        <f>VLOOKUP(C57,Entries!$A$2:$H$425,4,FALSE)</f>
        <v>0</v>
      </c>
      <c r="H57" s="34">
        <f>VLOOKUP(C57,Entries!$A$2:$H$425,5,FALSE)</f>
        <v>0</v>
      </c>
      <c r="I57" s="34">
        <f>VLOOKUP(C57,Entries!$A$2:$H$425,6,FALSE)</f>
        <v>0</v>
      </c>
      <c r="J57" s="34">
        <f>VLOOKUP(C57,Entries!$A$2:$H$425,7,FALSE)</f>
        <v>61</v>
      </c>
      <c r="K57" s="37">
        <f>IF(LEFT(I57,1)="M",VLOOKUP(J57,GradingM!$A$2:$C$106,2,FALSE),IF(LEFT(I57,1)="F",VLOOKUP(J57,GradingF!$A$2:$C$101,2,FALSE)," "))</f>
        <v>0.8142</v>
      </c>
      <c r="L57" s="38">
        <f t="shared" si="1"/>
        <v>0.01025288888888889</v>
      </c>
    </row>
    <row r="58" spans="1:12" ht="12.75">
      <c r="A58" s="4">
        <f t="shared" si="0"/>
        <v>134</v>
      </c>
      <c r="B58" s="36">
        <v>56</v>
      </c>
      <c r="C58" s="36">
        <v>134</v>
      </c>
      <c r="D58" s="35">
        <v>0.012638888888888889</v>
      </c>
      <c r="E58" s="36">
        <f>VLOOKUP(C58,Entries!$A$2:$D$425,2,FALSE)</f>
        <v>0</v>
      </c>
      <c r="F58" s="36">
        <f>VLOOKUP(C58,Entries!$A$2:$D$425,3,FALSE)</f>
        <v>0</v>
      </c>
      <c r="G58" s="34">
        <f>VLOOKUP(C58,Entries!$A$2:$H$425,4,FALSE)</f>
        <v>0</v>
      </c>
      <c r="H58" s="34">
        <f>VLOOKUP(C58,Entries!$A$2:$H$425,5,FALSE)</f>
        <v>0</v>
      </c>
      <c r="I58" s="34">
        <f>VLOOKUP(C58,Entries!$A$2:$H$425,6,FALSE)</f>
        <v>0</v>
      </c>
      <c r="J58" s="34">
        <f>VLOOKUP(C58,Entries!$A$2:$H$425,7,FALSE)</f>
        <v>23</v>
      </c>
      <c r="K58" s="37">
        <f>IF(LEFT(I58,1)="M",VLOOKUP(J58,GradingM!$A$2:$C$106,2,FALSE),IF(LEFT(I58,1)="F",VLOOKUP(J58,GradingF!$A$2:$C$101,2,FALSE)," "))</f>
        <v>1</v>
      </c>
      <c r="L58" s="38">
        <f t="shared" si="1"/>
        <v>0.012638888888888889</v>
      </c>
    </row>
    <row r="59" spans="1:12" ht="12.75">
      <c r="A59" s="4">
        <f t="shared" si="0"/>
        <v>156</v>
      </c>
      <c r="B59" s="36">
        <v>57</v>
      </c>
      <c r="C59" s="36">
        <v>156</v>
      </c>
      <c r="D59" s="35">
        <v>0.012685185185185183</v>
      </c>
      <c r="E59" s="36">
        <f>VLOOKUP(C59,Entries!$A$2:$D$425,2,FALSE)</f>
        <v>0</v>
      </c>
      <c r="F59" s="36">
        <f>VLOOKUP(C59,Entries!$A$2:$D$425,3,FALSE)</f>
        <v>0</v>
      </c>
      <c r="G59" s="34">
        <f>VLOOKUP(C59,Entries!$A$2:$H$425,4,FALSE)</f>
        <v>0</v>
      </c>
      <c r="H59" s="34">
        <f>VLOOKUP(C59,Entries!$A$2:$H$425,5,FALSE)</f>
        <v>0</v>
      </c>
      <c r="I59" s="34">
        <f>VLOOKUP(C59,Entries!$A$2:$H$425,6,FALSE)</f>
        <v>0</v>
      </c>
      <c r="J59" s="34">
        <f>VLOOKUP(C59,Entries!$A$2:$H$425,7,FALSE)</f>
        <v>53</v>
      </c>
      <c r="K59" s="37">
        <f>IF(LEFT(I59,1)="M",VLOOKUP(J59,GradingM!$A$2:$C$106,2,FALSE),IF(LEFT(I59,1)="F",VLOOKUP(J59,GradingF!$A$2:$C$101,2,FALSE)," "))</f>
        <v>0.8746</v>
      </c>
      <c r="L59" s="38">
        <f t="shared" si="1"/>
        <v>0.011094462962962962</v>
      </c>
    </row>
    <row r="60" spans="1:12" ht="12.75">
      <c r="A60" s="4">
        <f t="shared" si="0"/>
        <v>105</v>
      </c>
      <c r="B60" s="36">
        <v>58</v>
      </c>
      <c r="C60" s="36">
        <v>105</v>
      </c>
      <c r="D60" s="35">
        <v>0.012824074074074073</v>
      </c>
      <c r="E60" s="36">
        <f>VLOOKUP(C60,Entries!$A$2:$D$425,2,FALSE)</f>
        <v>0</v>
      </c>
      <c r="F60" s="36">
        <f>VLOOKUP(C60,Entries!$A$2:$D$425,3,FALSE)</f>
        <v>0</v>
      </c>
      <c r="G60" s="34">
        <f>VLOOKUP(C60,Entries!$A$2:$H$425,4,FALSE)</f>
        <v>0</v>
      </c>
      <c r="H60" s="34">
        <f>VLOOKUP(C60,Entries!$A$2:$H$425,5,FALSE)</f>
        <v>0</v>
      </c>
      <c r="I60" s="34">
        <f>VLOOKUP(C60,Entries!$A$2:$H$425,6,FALSE)</f>
        <v>0</v>
      </c>
      <c r="J60" s="34">
        <f>VLOOKUP(C60,Entries!$A$2:$H$425,7,FALSE)</f>
        <v>37</v>
      </c>
      <c r="K60" s="37">
        <f>IF(LEFT(I60,1)="M",VLOOKUP(J60,GradingM!$A$2:$C$106,2,FALSE),IF(LEFT(I60,1)="F",VLOOKUP(J60,GradingF!$A$2:$C$101,2,FALSE)," "))</f>
        <v>0.9866</v>
      </c>
      <c r="L60" s="38">
        <f t="shared" si="1"/>
        <v>0.012652231481481481</v>
      </c>
    </row>
    <row r="61" spans="1:12" ht="12.75">
      <c r="A61" s="4">
        <f t="shared" si="0"/>
        <v>101</v>
      </c>
      <c r="B61" s="36">
        <v>59</v>
      </c>
      <c r="C61" s="36">
        <v>101</v>
      </c>
      <c r="D61" s="35">
        <v>0.012824074074074073</v>
      </c>
      <c r="E61" s="36">
        <f>VLOOKUP(C61,Entries!$A$2:$D$425,2,FALSE)</f>
        <v>0</v>
      </c>
      <c r="F61" s="36">
        <f>VLOOKUP(C61,Entries!$A$2:$D$425,3,FALSE)</f>
        <v>0</v>
      </c>
      <c r="G61" s="34">
        <f>VLOOKUP(C61,Entries!$A$2:$H$425,4,FALSE)</f>
        <v>0</v>
      </c>
      <c r="H61" s="34">
        <f>VLOOKUP(C61,Entries!$A$2:$H$425,5,FALSE)</f>
        <v>0</v>
      </c>
      <c r="I61" s="34">
        <f>VLOOKUP(C61,Entries!$A$2:$H$425,6,FALSE)</f>
        <v>0</v>
      </c>
      <c r="J61" s="34">
        <f>VLOOKUP(C61,Entries!$A$2:$H$425,7,FALSE)</f>
        <v>49</v>
      </c>
      <c r="K61" s="37">
        <f>IF(LEFT(I61,1)="M",VLOOKUP(J61,GradingM!$A$2:$C$106,2,FALSE),IF(LEFT(I61,1)="F",VLOOKUP(J61,GradingF!$A$2:$C$101,2,FALSE)," "))</f>
        <v>0.9034</v>
      </c>
      <c r="L61" s="38">
        <f t="shared" si="1"/>
        <v>0.011585268518518517</v>
      </c>
    </row>
    <row r="62" spans="1:12" ht="12.75">
      <c r="A62" s="4">
        <f t="shared" si="0"/>
        <v>100</v>
      </c>
      <c r="B62" s="36">
        <v>60</v>
      </c>
      <c r="C62" s="36">
        <v>100</v>
      </c>
      <c r="D62" s="35">
        <v>0.012847222222222223</v>
      </c>
      <c r="E62" s="36">
        <f>VLOOKUP(C62,Entries!$A$2:$D$425,2,FALSE)</f>
        <v>0</v>
      </c>
      <c r="F62" s="36">
        <f>VLOOKUP(C62,Entries!$A$2:$D$425,3,FALSE)</f>
        <v>0</v>
      </c>
      <c r="G62" s="34">
        <f>VLOOKUP(C62,Entries!$A$2:$H$425,4,FALSE)</f>
        <v>0</v>
      </c>
      <c r="H62" s="34">
        <f>VLOOKUP(C62,Entries!$A$2:$H$425,5,FALSE)</f>
        <v>0</v>
      </c>
      <c r="I62" s="34">
        <f>VLOOKUP(C62,Entries!$A$2:$H$425,6,FALSE)</f>
        <v>0</v>
      </c>
      <c r="J62" s="34">
        <f>VLOOKUP(C62,Entries!$A$2:$H$425,7,FALSE)</f>
        <v>43</v>
      </c>
      <c r="K62" s="37">
        <f>IF(LEFT(I62,1)="M",VLOOKUP(J62,GradingM!$A$2:$C$106,2,FALSE),IF(LEFT(I62,1)="F",VLOOKUP(J62,GradingF!$A$2:$C$101,2,FALSE)," "))</f>
        <v>0.933</v>
      </c>
      <c r="L62" s="38">
        <f t="shared" si="1"/>
        <v>0.011986458333333335</v>
      </c>
    </row>
    <row r="63" spans="1:12" ht="12.75">
      <c r="A63" s="4">
        <f t="shared" si="0"/>
        <v>124</v>
      </c>
      <c r="B63" s="36">
        <v>61</v>
      </c>
      <c r="C63" s="36">
        <v>124</v>
      </c>
      <c r="D63" s="35">
        <v>0.012974537037037036</v>
      </c>
      <c r="E63" s="36">
        <f>VLOOKUP(C63,Entries!$A$2:$D$425,2,FALSE)</f>
        <v>0</v>
      </c>
      <c r="F63" s="36">
        <f>VLOOKUP(C63,Entries!$A$2:$D$425,3,FALSE)</f>
        <v>0</v>
      </c>
      <c r="G63" s="34">
        <f>VLOOKUP(C63,Entries!$A$2:$H$425,4,FALSE)</f>
        <v>0</v>
      </c>
      <c r="H63" s="34">
        <f>VLOOKUP(C63,Entries!$A$2:$H$425,5,FALSE)</f>
        <v>0</v>
      </c>
      <c r="I63" s="34">
        <f>VLOOKUP(C63,Entries!$A$2:$H$425,6,FALSE)</f>
        <v>0</v>
      </c>
      <c r="J63" s="34">
        <f>VLOOKUP(C63,Entries!$A$2:$H$425,7,FALSE)</f>
        <v>43</v>
      </c>
      <c r="K63" s="37">
        <f>IF(LEFT(I63,1)="M",VLOOKUP(J63,GradingM!$A$2:$C$106,2,FALSE),IF(LEFT(I63,1)="F",VLOOKUP(J63,GradingF!$A$2:$C$101,2,FALSE)," "))</f>
        <v>0.9454</v>
      </c>
      <c r="L63" s="38">
        <f t="shared" si="1"/>
        <v>0.012266127314814815</v>
      </c>
    </row>
    <row r="64" spans="1:12" ht="12.75">
      <c r="A64" s="4">
        <f t="shared" si="0"/>
        <v>62</v>
      </c>
      <c r="B64" s="36">
        <v>62</v>
      </c>
      <c r="C64" s="36">
        <v>62</v>
      </c>
      <c r="D64" s="39">
        <v>0.01315972222222222</v>
      </c>
      <c r="E64" s="40">
        <f>VLOOKUP(C64,Entries!$A$2:$D$425,2,FALSE)</f>
        <v>0</v>
      </c>
      <c r="F64" s="40">
        <f>VLOOKUP(C64,Entries!$A$2:$D$425,3,FALSE)</f>
        <v>0</v>
      </c>
      <c r="G64" s="41">
        <f>VLOOKUP(C64,Entries!$A$2:$H$425,4,FALSE)</f>
        <v>0</v>
      </c>
      <c r="H64" s="41">
        <f>VLOOKUP(C64,Entries!$A$2:$H$425,5,FALSE)</f>
        <v>0</v>
      </c>
      <c r="I64" s="41">
        <f>VLOOKUP(C64,Entries!$A$2:$H$425,6,FALSE)</f>
        <v>0</v>
      </c>
      <c r="J64" s="41">
        <f>VLOOKUP(C64,Entries!$A$2:$H$425,7,FALSE)</f>
        <v>30</v>
      </c>
      <c r="K64" s="42">
        <f>IF(LEFT(I64,1)="M",VLOOKUP(J64,GradingM!$A$2:$C$106,2,FALSE),IF(LEFT(I64,1)="F",VLOOKUP(J64,GradingF!$A$2:$C$101,2,FALSE)," "))</f>
        <v>1</v>
      </c>
      <c r="L64" s="43">
        <f t="shared" si="1"/>
        <v>0.01315972222222222</v>
      </c>
    </row>
    <row r="65" spans="1:12" ht="12.75">
      <c r="A65" s="4">
        <f t="shared" si="0"/>
        <v>164</v>
      </c>
      <c r="B65" s="36">
        <v>63</v>
      </c>
      <c r="C65" s="36">
        <v>164</v>
      </c>
      <c r="D65" s="39">
        <v>0.01318287037037037</v>
      </c>
      <c r="E65" s="40">
        <f>VLOOKUP(C65,Entries!$A$2:$D$425,2,FALSE)</f>
        <v>0</v>
      </c>
      <c r="F65" s="40">
        <f>VLOOKUP(C65,Entries!$A$2:$D$425,3,FALSE)</f>
        <v>0</v>
      </c>
      <c r="G65" s="41">
        <f>VLOOKUP(C65,Entries!$A$2:$H$425,4,FALSE)</f>
        <v>0</v>
      </c>
      <c r="H65" s="41">
        <f>VLOOKUP(C65,Entries!$A$2:$H$425,5,FALSE)</f>
        <v>0</v>
      </c>
      <c r="I65" s="41">
        <f>VLOOKUP(C65,Entries!$A$2:$H$425,6,FALSE)</f>
        <v>0</v>
      </c>
      <c r="J65" s="41">
        <f>VLOOKUP(C65,Entries!$A$2:$H$425,7,FALSE)</f>
        <v>45</v>
      </c>
      <c r="K65" s="42">
        <f>IF(LEFT(I65,1)="M",VLOOKUP(J65,GradingM!$A$2:$C$106,2,FALSE),IF(LEFT(I65,1)="F",VLOOKUP(J65,GradingF!$A$2:$C$101,2,FALSE)," "))</f>
        <v>0.9172</v>
      </c>
      <c r="L65" s="43">
        <f t="shared" si="1"/>
        <v>0.012091328703703705</v>
      </c>
    </row>
    <row r="66" spans="1:12" ht="12.75">
      <c r="A66" s="4">
        <f t="shared" si="0"/>
        <v>113</v>
      </c>
      <c r="B66" s="36">
        <v>64</v>
      </c>
      <c r="C66" s="36">
        <v>113</v>
      </c>
      <c r="D66" s="39">
        <v>0.013194444444444444</v>
      </c>
      <c r="E66" s="40">
        <f>VLOOKUP(C66,Entries!$A$2:$D$425,2,FALSE)</f>
        <v>0</v>
      </c>
      <c r="F66" s="40">
        <f>VLOOKUP(C66,Entries!$A$2:$D$425,3,FALSE)</f>
        <v>0</v>
      </c>
      <c r="G66" s="41">
        <f>VLOOKUP(C66,Entries!$A$2:$H$425,4,FALSE)</f>
        <v>0</v>
      </c>
      <c r="H66" s="41">
        <f>VLOOKUP(C66,Entries!$A$2:$H$425,5,FALSE)</f>
        <v>0</v>
      </c>
      <c r="I66" s="41">
        <f>VLOOKUP(C66,Entries!$A$2:$H$425,6,FALSE)</f>
        <v>0</v>
      </c>
      <c r="J66" s="41">
        <f>VLOOKUP(C66,Entries!$A$2:$H$425,7,FALSE)</f>
        <v>47</v>
      </c>
      <c r="K66" s="42">
        <f>IF(LEFT(I66,1)="M",VLOOKUP(J66,GradingM!$A$2:$C$106,2,FALSE),IF(LEFT(I66,1)="F",VLOOKUP(J66,GradingF!$A$2:$C$101,2,FALSE)," "))</f>
        <v>0.9175</v>
      </c>
      <c r="L66" s="43">
        <f t="shared" si="1"/>
        <v>0.012105902777777778</v>
      </c>
    </row>
    <row r="67" spans="1:12" ht="12.75">
      <c r="A67" s="4">
        <f t="shared" si="0"/>
        <v>136</v>
      </c>
      <c r="B67" s="36">
        <v>65</v>
      </c>
      <c r="C67" s="36">
        <v>136</v>
      </c>
      <c r="D67" s="39">
        <v>0.013275462962962963</v>
      </c>
      <c r="E67" s="40">
        <f>VLOOKUP(C67,Entries!$A$2:$D$425,2,FALSE)</f>
        <v>0</v>
      </c>
      <c r="F67" s="40">
        <f>VLOOKUP(C67,Entries!$A$2:$D$425,3,FALSE)</f>
        <v>0</v>
      </c>
      <c r="G67" s="41">
        <f>VLOOKUP(C67,Entries!$A$2:$H$425,4,FALSE)</f>
        <v>0</v>
      </c>
      <c r="H67" s="41">
        <f>VLOOKUP(C67,Entries!$A$2:$H$425,5,FALSE)</f>
        <v>0</v>
      </c>
      <c r="I67" s="41">
        <f>VLOOKUP(C67,Entries!$A$2:$H$425,6,FALSE)</f>
        <v>0</v>
      </c>
      <c r="J67" s="41">
        <f>VLOOKUP(C67,Entries!$A$2:$H$425,7,FALSE)</f>
        <v>44</v>
      </c>
      <c r="K67" s="42">
        <f>IF(LEFT(I67,1)="M",VLOOKUP(J67,GradingM!$A$2:$C$106,2,FALSE),IF(LEFT(I67,1)="F",VLOOKUP(J67,GradingF!$A$2:$C$101,2,FALSE)," "))</f>
        <v>0.9251</v>
      </c>
      <c r="L67" s="43">
        <f t="shared" si="1"/>
        <v>0.012281130787037037</v>
      </c>
    </row>
    <row r="68" spans="1:12" ht="12.75">
      <c r="A68" s="4">
        <f t="shared" si="0"/>
        <v>167</v>
      </c>
      <c r="B68" s="36">
        <v>66</v>
      </c>
      <c r="C68" s="36">
        <v>167</v>
      </c>
      <c r="D68" s="35">
        <v>0.013460648148148147</v>
      </c>
      <c r="E68" s="36">
        <f>VLOOKUP(C68,Entries!$A$2:$D$425,2,FALSE)</f>
        <v>0</v>
      </c>
      <c r="F68" s="36">
        <f>VLOOKUP(C68,Entries!$A$2:$D$425,3,FALSE)</f>
        <v>0</v>
      </c>
      <c r="G68" s="34">
        <f>VLOOKUP(C68,Entries!$A$2:$H$425,4,FALSE)</f>
        <v>0</v>
      </c>
      <c r="H68" s="34">
        <f>VLOOKUP(C68,Entries!$A$2:$H$425,5,FALSE)</f>
        <v>0</v>
      </c>
      <c r="I68" s="34">
        <f>VLOOKUP(C68,Entries!$A$2:$H$425,6,FALSE)</f>
        <v>0</v>
      </c>
      <c r="J68" s="34">
        <f>VLOOKUP(C68,Entries!$A$2:$H$425,7,FALSE)</f>
        <v>48</v>
      </c>
      <c r="K68" s="37">
        <f>IF(LEFT(I68,1)="M",VLOOKUP(J68,GradingM!$A$2:$C$106,2,FALSE),IF(LEFT(I68,1)="F",VLOOKUP(J68,GradingF!$A$2:$C$101,2,FALSE)," "))</f>
        <v>0.9105</v>
      </c>
      <c r="L68" s="38">
        <f t="shared" si="1"/>
        <v>0.012255920138888888</v>
      </c>
    </row>
    <row r="69" spans="1:12" ht="12.75">
      <c r="A69" s="4">
        <f t="shared" si="0"/>
        <v>4</v>
      </c>
      <c r="B69" s="36">
        <v>67</v>
      </c>
      <c r="C69" s="36">
        <v>4</v>
      </c>
      <c r="D69" s="35">
        <v>0.01347222222222222</v>
      </c>
      <c r="E69" s="36">
        <f>VLOOKUP(C69,Entries!$A$2:$D$425,2,FALSE)</f>
        <v>0</v>
      </c>
      <c r="F69" s="36">
        <f>VLOOKUP(C69,Entries!$A$2:$D$425,3,FALSE)</f>
        <v>0</v>
      </c>
      <c r="G69" s="34">
        <f>VLOOKUP(C69,Entries!$A$2:$H$425,4,FALSE)</f>
        <v>0</v>
      </c>
      <c r="H69" s="34">
        <f>VLOOKUP(C69,Entries!$A$2:$H$425,5,FALSE)</f>
        <v>0</v>
      </c>
      <c r="I69" s="34">
        <f>VLOOKUP(C69,Entries!$A$2:$H$425,6,FALSE)</f>
        <v>0</v>
      </c>
      <c r="J69" s="34">
        <f>VLOOKUP(C69,Entries!$A$2:$H$425,7,FALSE)</f>
        <v>69</v>
      </c>
      <c r="K69" s="37">
        <f>IF(LEFT(I69,1)="M",VLOOKUP(J69,GradingM!$A$2:$C$106,2,FALSE),IF(LEFT(I69,1)="F",VLOOKUP(J69,GradingF!$A$2:$C$101,2,FALSE)," "))</f>
        <v>0.7495</v>
      </c>
      <c r="L69" s="38">
        <f t="shared" si="1"/>
        <v>0.010097430555555556</v>
      </c>
    </row>
    <row r="70" spans="1:12" ht="12.75">
      <c r="A70" s="4">
        <f t="shared" si="0"/>
        <v>93</v>
      </c>
      <c r="B70" s="36">
        <v>68</v>
      </c>
      <c r="C70" s="36">
        <v>93</v>
      </c>
      <c r="D70" s="35">
        <v>0.013530092592592594</v>
      </c>
      <c r="E70" s="36">
        <f>VLOOKUP(C70,Entries!$A$2:$D$425,2,FALSE)</f>
        <v>0</v>
      </c>
      <c r="F70" s="36">
        <f>VLOOKUP(C70,Entries!$A$2:$D$425,3,FALSE)</f>
        <v>0</v>
      </c>
      <c r="G70" s="34">
        <f>VLOOKUP(C70,Entries!$A$2:$H$425,4,FALSE)</f>
        <v>0</v>
      </c>
      <c r="H70" s="34">
        <f>VLOOKUP(C70,Entries!$A$2:$H$425,5,FALSE)</f>
        <v>0</v>
      </c>
      <c r="I70" s="34">
        <f>VLOOKUP(C70,Entries!$A$2:$H$425,6,FALSE)</f>
        <v>0</v>
      </c>
      <c r="J70" s="34">
        <f>VLOOKUP(C70,Entries!$A$2:$H$425,7,FALSE)</f>
        <v>26</v>
      </c>
      <c r="K70" s="37">
        <f>IF(LEFT(I70,1)="M",VLOOKUP(J70,GradingM!$A$2:$C$106,2,FALSE),IF(LEFT(I70,1)="F",VLOOKUP(J70,GradingF!$A$2:$C$101,2,FALSE)," "))</f>
        <v>1</v>
      </c>
      <c r="L70" s="38">
        <f t="shared" si="1"/>
        <v>0.013530092592592594</v>
      </c>
    </row>
    <row r="71" spans="1:12" ht="12.75">
      <c r="A71" s="4">
        <f t="shared" si="0"/>
        <v>28</v>
      </c>
      <c r="B71" s="36">
        <v>69</v>
      </c>
      <c r="C71" s="36">
        <v>28</v>
      </c>
      <c r="D71" s="35">
        <v>0.013541666666666667</v>
      </c>
      <c r="E71" s="36">
        <f>VLOOKUP(C71,Entries!$A$2:$D$425,2,FALSE)</f>
        <v>0</v>
      </c>
      <c r="F71" s="36">
        <f>VLOOKUP(C71,Entries!$A$2:$D$425,3,FALSE)</f>
        <v>0</v>
      </c>
      <c r="G71" s="34">
        <f>VLOOKUP(C71,Entries!$A$2:$H$425,4,FALSE)</f>
        <v>0</v>
      </c>
      <c r="H71" s="34">
        <f>VLOOKUP(C71,Entries!$A$2:$H$425,5,FALSE)</f>
        <v>0</v>
      </c>
      <c r="I71" s="34">
        <f>VLOOKUP(C71,Entries!$A$2:$H$425,6,FALSE)</f>
        <v>0</v>
      </c>
      <c r="J71" s="34">
        <f>VLOOKUP(C71,Entries!$A$2:$H$425,7,FALSE)</f>
        <v>28</v>
      </c>
      <c r="K71" s="37">
        <f>IF(LEFT(I71,1)="M",VLOOKUP(J71,GradingM!$A$2:$C$106,2,FALSE),IF(LEFT(I71,1)="F",VLOOKUP(J71,GradingF!$A$2:$C$101,2,FALSE)," "))</f>
        <v>1</v>
      </c>
      <c r="L71" s="38">
        <f t="shared" si="1"/>
        <v>0.013541666666666667</v>
      </c>
    </row>
    <row r="72" spans="1:12" ht="12.75">
      <c r="A72" s="4">
        <f t="shared" si="0"/>
        <v>25</v>
      </c>
      <c r="B72" s="36">
        <v>70</v>
      </c>
      <c r="C72" s="36">
        <v>25</v>
      </c>
      <c r="D72" s="35">
        <v>0.01355324074074074</v>
      </c>
      <c r="E72" s="36">
        <f>VLOOKUP(C72,Entries!$A$2:$D$425,2,FALSE)</f>
        <v>0</v>
      </c>
      <c r="F72" s="36">
        <f>VLOOKUP(C72,Entries!$A$2:$D$425,3,FALSE)</f>
        <v>0</v>
      </c>
      <c r="G72" s="34">
        <f>VLOOKUP(C72,Entries!$A$2:$H$425,4,FALSE)</f>
        <v>0</v>
      </c>
      <c r="H72" s="34">
        <f>VLOOKUP(C72,Entries!$A$2:$H$425,5,FALSE)</f>
        <v>0</v>
      </c>
      <c r="I72" s="34">
        <f>VLOOKUP(C72,Entries!$A$2:$H$425,6,FALSE)</f>
        <v>0</v>
      </c>
      <c r="J72" s="34">
        <f>VLOOKUP(C72,Entries!$A$2:$H$425,7,FALSE)</f>
        <v>61</v>
      </c>
      <c r="K72" s="37">
        <f>IF(LEFT(I72,1)="M",VLOOKUP(J72,GradingM!$A$2:$C$106,2,FALSE),IF(LEFT(I72,1)="F",VLOOKUP(J72,GradingF!$A$2:$C$101,2,FALSE)," "))</f>
        <v>0.8142</v>
      </c>
      <c r="L72" s="38">
        <f t="shared" si="1"/>
        <v>0.011035048611111112</v>
      </c>
    </row>
    <row r="73" spans="1:12" ht="12.75">
      <c r="A73" s="4">
        <f t="shared" si="0"/>
        <v>58</v>
      </c>
      <c r="B73" s="36">
        <v>71</v>
      </c>
      <c r="C73" s="36">
        <v>58</v>
      </c>
      <c r="D73" s="35">
        <v>0.013564814814814816</v>
      </c>
      <c r="E73" s="36">
        <f>VLOOKUP(C73,Entries!$A$2:$D$425,2,FALSE)</f>
        <v>0</v>
      </c>
      <c r="F73" s="36">
        <f>VLOOKUP(C73,Entries!$A$2:$D$425,3,FALSE)</f>
        <v>0</v>
      </c>
      <c r="G73" s="34">
        <f>VLOOKUP(C73,Entries!$A$2:$H$425,4,FALSE)</f>
        <v>0</v>
      </c>
      <c r="H73" s="34">
        <f>VLOOKUP(C73,Entries!$A$2:$H$425,5,FALSE)</f>
        <v>0</v>
      </c>
      <c r="I73" s="34">
        <f>VLOOKUP(C73,Entries!$A$2:$H$425,6,FALSE)</f>
        <v>0</v>
      </c>
      <c r="J73" s="34">
        <f>VLOOKUP(C73,Entries!$A$2:$H$425,7,FALSE)</f>
        <v>40</v>
      </c>
      <c r="K73" s="37">
        <f>IF(LEFT(I73,1)="M",VLOOKUP(J73,GradingM!$A$2:$C$106,2,FALSE),IF(LEFT(I73,1)="F",VLOOKUP(J73,GradingF!$A$2:$C$101,2,FALSE)," "))</f>
        <v>0.9691</v>
      </c>
      <c r="L73" s="38">
        <f t="shared" si="1"/>
        <v>0.013145662037037037</v>
      </c>
    </row>
    <row r="74" spans="1:12" ht="12.75">
      <c r="A74" s="4">
        <f t="shared" si="0"/>
        <v>3</v>
      </c>
      <c r="B74" s="36">
        <v>72</v>
      </c>
      <c r="C74" s="36">
        <v>3</v>
      </c>
      <c r="D74" s="44">
        <v>0.013599537037037037</v>
      </c>
      <c r="E74" s="36">
        <f>VLOOKUP(C74,Entries!$A$2:$D$425,2,FALSE)</f>
        <v>0</v>
      </c>
      <c r="F74" s="36">
        <f>VLOOKUP(C74,Entries!$A$2:$D$425,3,FALSE)</f>
        <v>0</v>
      </c>
      <c r="G74" s="34">
        <f>VLOOKUP(C74,Entries!$A$2:$H$425,4,FALSE)</f>
        <v>0</v>
      </c>
      <c r="H74" s="34">
        <f>VLOOKUP(C74,Entries!$A$2:$H$425,5,FALSE)</f>
        <v>0</v>
      </c>
      <c r="I74" s="34">
        <f>VLOOKUP(C74,Entries!$A$2:$H$425,6,FALSE)</f>
        <v>0</v>
      </c>
      <c r="J74" s="34">
        <f>VLOOKUP(C74,Entries!$A$2:$H$425,7,FALSE)</f>
        <v>36</v>
      </c>
      <c r="K74" s="37">
        <f>IF(LEFT(I74,1)="M",VLOOKUP(J74,GradingM!$A$2:$C$106,2,FALSE),IF(LEFT(I74,1)="F",VLOOKUP(J74,GradingF!$A$2:$C$101,2,FALSE)," "))</f>
        <v>0.9876</v>
      </c>
      <c r="L74" s="38">
        <f t="shared" si="1"/>
        <v>0.013430902777777778</v>
      </c>
    </row>
    <row r="75" spans="1:12" ht="12.75">
      <c r="A75" s="4">
        <f t="shared" si="0"/>
        <v>114</v>
      </c>
      <c r="B75" s="36">
        <v>73</v>
      </c>
      <c r="C75" s="36">
        <v>114</v>
      </c>
      <c r="D75" s="35">
        <v>0.013611111111111114</v>
      </c>
      <c r="E75" s="36">
        <f>VLOOKUP(C75,Entries!$A$2:$D$425,2,FALSE)</f>
        <v>0</v>
      </c>
      <c r="F75" s="36">
        <f>VLOOKUP(C75,Entries!$A$2:$D$425,3,FALSE)</f>
        <v>0</v>
      </c>
      <c r="G75" s="34">
        <f>VLOOKUP(C75,Entries!$A$2:$H$425,4,FALSE)</f>
        <v>0</v>
      </c>
      <c r="H75" s="34">
        <f>VLOOKUP(C75,Entries!$A$2:$H$425,5,FALSE)</f>
        <v>0</v>
      </c>
      <c r="I75" s="34">
        <f>VLOOKUP(C75,Entries!$A$2:$H$425,6,FALSE)</f>
        <v>0</v>
      </c>
      <c r="J75" s="34">
        <f>VLOOKUP(C75,Entries!$A$2:$H$425,7,FALSE)</f>
        <v>40</v>
      </c>
      <c r="K75" s="37">
        <f>IF(LEFT(I75,1)="M",VLOOKUP(J75,GradingM!$A$2:$C$106,2,FALSE),IF(LEFT(I75,1)="F",VLOOKUP(J75,GradingF!$A$2:$C$101,2,FALSE)," "))</f>
        <v>0.9691</v>
      </c>
      <c r="L75" s="38">
        <f t="shared" si="1"/>
        <v>0.01319052777777778</v>
      </c>
    </row>
    <row r="76" spans="1:12" ht="12.75">
      <c r="A76" s="4">
        <f t="shared" si="0"/>
        <v>76</v>
      </c>
      <c r="B76" s="36">
        <v>74</v>
      </c>
      <c r="C76" s="36">
        <v>76</v>
      </c>
      <c r="D76" s="35">
        <v>0.013657407407407408</v>
      </c>
      <c r="E76" s="36">
        <f>VLOOKUP(C76,Entries!$A$2:$D$425,2,FALSE)</f>
        <v>0</v>
      </c>
      <c r="F76" s="36">
        <f>VLOOKUP(C76,Entries!$A$2:$D$425,3,FALSE)</f>
        <v>0</v>
      </c>
      <c r="G76" s="34">
        <f>VLOOKUP(C76,Entries!$A$2:$H$425,4,FALSE)</f>
        <v>0</v>
      </c>
      <c r="H76" s="34">
        <f>VLOOKUP(C76,Entries!$A$2:$H$425,5,FALSE)</f>
        <v>0</v>
      </c>
      <c r="I76" s="34">
        <f>VLOOKUP(C76,Entries!$A$2:$H$425,6,FALSE)</f>
        <v>0</v>
      </c>
      <c r="J76" s="34">
        <f>VLOOKUP(C76,Entries!$A$2:$H$425,7,FALSE)</f>
        <v>26</v>
      </c>
      <c r="K76" s="37">
        <f>IF(LEFT(I76,1)="M",VLOOKUP(J76,GradingM!$A$2:$C$106,2,FALSE),IF(LEFT(I76,1)="F",VLOOKUP(J76,GradingF!$A$2:$C$101,2,FALSE)," "))</f>
        <v>1</v>
      </c>
      <c r="L76" s="38">
        <f>IF(ISNUMBER(D77*K76),D77*K76," ")</f>
        <v>0.013703703703703704</v>
      </c>
    </row>
    <row r="77" spans="1:12" ht="12.75">
      <c r="A77" s="4">
        <f t="shared" si="0"/>
        <v>43</v>
      </c>
      <c r="B77" s="36">
        <v>75</v>
      </c>
      <c r="C77" s="36">
        <v>43</v>
      </c>
      <c r="D77" s="35">
        <v>0.013703703703703704</v>
      </c>
      <c r="E77" s="36">
        <f>VLOOKUP(C77,Entries!$A$2:$D$425,2,FALSE)</f>
        <v>0</v>
      </c>
      <c r="F77" s="36">
        <f>VLOOKUP(C77,Entries!$A$2:$D$425,3,FALSE)</f>
        <v>0</v>
      </c>
      <c r="G77" s="34">
        <f>VLOOKUP(C77,Entries!$A$2:$H$425,4,FALSE)</f>
        <v>0</v>
      </c>
      <c r="H77" s="34">
        <f>VLOOKUP(C77,Entries!$A$2:$H$425,5,FALSE)</f>
        <v>0</v>
      </c>
      <c r="I77" s="34">
        <f>VLOOKUP(C77,Entries!$A$2:$H$425,6,FALSE)</f>
        <v>0</v>
      </c>
      <c r="J77" s="34">
        <f>VLOOKUP(C77,Entries!$A$2:$H$425,7,FALSE)</f>
        <v>45</v>
      </c>
      <c r="K77" s="37">
        <f>IF(LEFT(I77,1)="M",VLOOKUP(J77,GradingM!$A$2:$C$106,2,FALSE),IF(LEFT(I77,1)="F",VLOOKUP(J77,GradingF!$A$2:$C$101,2,FALSE)," "))</f>
        <v>0.9316</v>
      </c>
      <c r="L77" s="38">
        <f>IF(ISNUMBER(#REF!*K77),#REF!*K77," ")</f>
        <v>0</v>
      </c>
    </row>
    <row r="78" spans="1:12" ht="12.75">
      <c r="A78" s="4">
        <f t="shared" si="0"/>
        <v>16</v>
      </c>
      <c r="B78" s="36">
        <v>76</v>
      </c>
      <c r="C78" s="36">
        <v>16</v>
      </c>
      <c r="D78" s="35">
        <v>0.013761574074074074</v>
      </c>
      <c r="E78" s="36">
        <f>VLOOKUP(C78,Entries!$A$2:$D$425,2,FALSE)</f>
        <v>0</v>
      </c>
      <c r="F78" s="36">
        <f>VLOOKUP(C78,Entries!$A$2:$D$425,3,FALSE)</f>
        <v>0</v>
      </c>
      <c r="G78" s="34">
        <f>VLOOKUP(C78,Entries!$A$2:$H$425,4,FALSE)</f>
        <v>0</v>
      </c>
      <c r="H78" s="34">
        <f>VLOOKUP(C78,Entries!$A$2:$H$425,5,FALSE)</f>
        <v>0</v>
      </c>
      <c r="I78" s="34">
        <f>VLOOKUP(C78,Entries!$A$2:$H$425,6,FALSE)</f>
        <v>0</v>
      </c>
      <c r="J78" s="34">
        <f>VLOOKUP(C78,Entries!$A$2:$H$425,7,FALSE)</f>
        <v>40</v>
      </c>
      <c r="K78" s="37">
        <f>IF(LEFT(I78,1)="M",VLOOKUP(J78,GradingM!$A$2:$C$106,2,FALSE),IF(LEFT(I78,1)="F",VLOOKUP(J78,GradingF!$A$2:$C$101,2,FALSE)," "))</f>
        <v>0.9691</v>
      </c>
      <c r="L78" s="38">
        <f aca="true" t="shared" si="2" ref="L78:L179">IF(ISNUMBER(D78*K78),D78*K78," ")</f>
        <v>0.013336341435185185</v>
      </c>
    </row>
    <row r="79" spans="1:12" ht="12.75">
      <c r="A79" s="4">
        <f t="shared" si="0"/>
        <v>11</v>
      </c>
      <c r="B79" s="36">
        <v>77</v>
      </c>
      <c r="C79" s="36">
        <v>11</v>
      </c>
      <c r="D79" s="35">
        <v>0.013912037037037037</v>
      </c>
      <c r="E79" s="36">
        <f>VLOOKUP(C79,Entries!$A$2:$D$425,2,FALSE)</f>
        <v>0</v>
      </c>
      <c r="F79" s="36">
        <f>VLOOKUP(C79,Entries!$A$2:$D$425,3,FALSE)</f>
        <v>0</v>
      </c>
      <c r="G79" s="34">
        <f>VLOOKUP(C79,Entries!$A$2:$H$425,4,FALSE)</f>
        <v>0</v>
      </c>
      <c r="H79" s="34">
        <f>VLOOKUP(C79,Entries!$A$2:$H$425,5,FALSE)</f>
        <v>0</v>
      </c>
      <c r="I79" s="34">
        <f>VLOOKUP(C79,Entries!$A$2:$H$425,6,FALSE)</f>
        <v>0</v>
      </c>
      <c r="J79" s="34">
        <f>VLOOKUP(C79,Entries!$A$2:$H$425,7,FALSE)</f>
        <v>62</v>
      </c>
      <c r="K79" s="37">
        <f>IF(LEFT(I79,1)="M",VLOOKUP(J79,GradingM!$A$2:$C$106,2,FALSE),IF(LEFT(I79,1)="F",VLOOKUP(J79,GradingF!$A$2:$C$101,2,FALSE)," "))</f>
        <v>0.8062</v>
      </c>
      <c r="L79" s="38">
        <f t="shared" si="2"/>
        <v>0.011215884259259259</v>
      </c>
    </row>
    <row r="80" spans="1:12" ht="12.75">
      <c r="A80" s="4">
        <f t="shared" si="0"/>
        <v>51</v>
      </c>
      <c r="B80" s="36">
        <v>78</v>
      </c>
      <c r="C80" s="36">
        <v>51</v>
      </c>
      <c r="D80" s="35">
        <v>0.013969907407407408</v>
      </c>
      <c r="E80" s="36">
        <f>VLOOKUP(C80,Entries!$A$2:$D$425,2,FALSE)</f>
        <v>0</v>
      </c>
      <c r="F80" s="36">
        <f>VLOOKUP(C80,Entries!$A$2:$D$425,3,FALSE)</f>
        <v>0</v>
      </c>
      <c r="G80" s="34">
        <f>VLOOKUP(C80,Entries!$A$2:$H$425,4,FALSE)</f>
        <v>0</v>
      </c>
      <c r="H80" s="34">
        <f>VLOOKUP(C80,Entries!$A$2:$H$425,5,FALSE)</f>
        <v>0</v>
      </c>
      <c r="I80" s="34">
        <f>VLOOKUP(C80,Entries!$A$2:$H$425,6,FALSE)</f>
        <v>0</v>
      </c>
      <c r="J80" s="34">
        <f>VLOOKUP(C80,Entries!$A$2:$H$425,7,FALSE)</f>
        <v>40</v>
      </c>
      <c r="K80" s="37">
        <f>IF(LEFT(I80,1)="M",VLOOKUP(J80,GradingM!$A$2:$C$106,2,FALSE),IF(LEFT(I80,1)="F",VLOOKUP(J80,GradingF!$A$2:$C$101,2,FALSE)," "))</f>
        <v>0.9565</v>
      </c>
      <c r="L80" s="38">
        <f t="shared" si="2"/>
        <v>0.013362216435185186</v>
      </c>
    </row>
    <row r="81" spans="1:12" ht="12.75">
      <c r="A81" s="4">
        <f t="shared" si="0"/>
        <v>50</v>
      </c>
      <c r="B81" s="36">
        <v>79</v>
      </c>
      <c r="C81" s="36">
        <v>50</v>
      </c>
      <c r="D81" s="35">
        <v>0.014016203703703704</v>
      </c>
      <c r="E81" s="36">
        <f>VLOOKUP(C81,Entries!$A$2:$D$425,2,FALSE)</f>
        <v>0</v>
      </c>
      <c r="F81" s="36">
        <f>VLOOKUP(C81,Entries!$A$2:$D$425,3,FALSE)</f>
        <v>0</v>
      </c>
      <c r="G81" s="34">
        <f>VLOOKUP(C81,Entries!$A$2:$H$425,4,FALSE)</f>
        <v>0</v>
      </c>
      <c r="H81" s="34">
        <f>VLOOKUP(C81,Entries!$A$2:$H$425,5,FALSE)</f>
        <v>0</v>
      </c>
      <c r="I81" s="34">
        <f>VLOOKUP(C81,Entries!$A$2:$H$425,6,FALSE)</f>
        <v>0</v>
      </c>
      <c r="J81" s="34">
        <f>VLOOKUP(C81,Entries!$A$2:$H$425,7,FALSE)</f>
        <v>43</v>
      </c>
      <c r="K81" s="37">
        <f>IF(LEFT(I81,1)="M",VLOOKUP(J81,GradingM!$A$2:$C$106,2,FALSE),IF(LEFT(I81,1)="F",VLOOKUP(J81,GradingF!$A$2:$C$101,2,FALSE)," "))</f>
        <v>0.933</v>
      </c>
      <c r="L81" s="38">
        <f t="shared" si="2"/>
        <v>0.013077118055555557</v>
      </c>
    </row>
    <row r="82" spans="1:12" ht="12.75">
      <c r="A82" s="4">
        <f t="shared" si="0"/>
        <v>111</v>
      </c>
      <c r="B82" s="36">
        <v>80</v>
      </c>
      <c r="C82" s="36">
        <v>111</v>
      </c>
      <c r="D82" s="35">
        <v>0.014039351851851851</v>
      </c>
      <c r="E82" s="36">
        <f>VLOOKUP(C82,Entries!$A$2:$D$425,2,FALSE)</f>
        <v>0</v>
      </c>
      <c r="F82" s="36">
        <f>VLOOKUP(C82,Entries!$A$2:$D$425,3,FALSE)</f>
        <v>0</v>
      </c>
      <c r="G82" s="34">
        <f>VLOOKUP(C82,Entries!$A$2:$H$425,4,FALSE)</f>
        <v>0</v>
      </c>
      <c r="H82" s="34">
        <f>VLOOKUP(C82,Entries!$A$2:$H$425,5,FALSE)</f>
        <v>0</v>
      </c>
      <c r="I82" s="34">
        <f>VLOOKUP(C82,Entries!$A$2:$H$425,6,FALSE)</f>
        <v>0</v>
      </c>
      <c r="J82" s="34">
        <f>VLOOKUP(C82,Entries!$A$2:$H$425,7,FALSE)</f>
        <v>45</v>
      </c>
      <c r="K82" s="37">
        <f>IF(LEFT(I82,1)="M",VLOOKUP(J82,GradingM!$A$2:$C$106,2,FALSE),IF(LEFT(I82,1)="F",VLOOKUP(J82,GradingF!$A$2:$C$101,2,FALSE)," "))</f>
        <v>0.9316</v>
      </c>
      <c r="L82" s="38">
        <f t="shared" si="2"/>
        <v>0.013079060185185185</v>
      </c>
    </row>
    <row r="83" spans="1:12" ht="12.75">
      <c r="A83" s="4">
        <f t="shared" si="0"/>
        <v>160</v>
      </c>
      <c r="B83" s="36">
        <v>81</v>
      </c>
      <c r="C83" s="36">
        <v>160</v>
      </c>
      <c r="D83" s="35">
        <v>0.0140625</v>
      </c>
      <c r="E83" s="36">
        <f>VLOOKUP(C83,Entries!$A$2:$D$425,2,FALSE)</f>
        <v>0</v>
      </c>
      <c r="F83" s="36">
        <f>VLOOKUP(C83,Entries!$A$2:$D$425,3,FALSE)</f>
        <v>0</v>
      </c>
      <c r="G83" s="34">
        <f>VLOOKUP(C83,Entries!$A$2:$H$425,4,FALSE)</f>
        <v>0</v>
      </c>
      <c r="H83" s="34">
        <f>VLOOKUP(C83,Entries!$A$2:$H$425,5,FALSE)</f>
        <v>0</v>
      </c>
      <c r="I83" s="34">
        <f>VLOOKUP(C83,Entries!$A$2:$H$425,6,FALSE)</f>
        <v>0</v>
      </c>
      <c r="J83" s="34">
        <f>VLOOKUP(C83,Entries!$A$2:$H$425,7,FALSE)</f>
        <v>36</v>
      </c>
      <c r="K83" s="37">
        <f>IF(LEFT(I83,1)="M",VLOOKUP(J83,GradingM!$A$2:$C$106,2,FALSE),IF(LEFT(I83,1)="F",VLOOKUP(J83,GradingF!$A$2:$C$101,2,FALSE)," "))</f>
        <v>0.9876</v>
      </c>
      <c r="L83" s="38">
        <f t="shared" si="2"/>
        <v>0.013888125000000001</v>
      </c>
    </row>
    <row r="84" spans="1:12" ht="12.75">
      <c r="A84" s="4">
        <f t="shared" si="0"/>
        <v>92</v>
      </c>
      <c r="B84" s="36">
        <v>82</v>
      </c>
      <c r="C84" s="36">
        <v>92</v>
      </c>
      <c r="D84" s="35">
        <v>0.014131944444444445</v>
      </c>
      <c r="E84" s="36">
        <f>VLOOKUP(C84,Entries!$A$2:$D$425,2,FALSE)</f>
        <v>0</v>
      </c>
      <c r="F84" s="36">
        <f>VLOOKUP(C84,Entries!$A$2:$D$425,3,FALSE)</f>
        <v>0</v>
      </c>
      <c r="G84" s="34">
        <f>VLOOKUP(C84,Entries!$A$2:$H$425,4,FALSE)</f>
        <v>0</v>
      </c>
      <c r="H84" s="34">
        <f>VLOOKUP(C84,Entries!$A$2:$H$425,5,FALSE)</f>
        <v>0</v>
      </c>
      <c r="I84" s="34">
        <f>VLOOKUP(C84,Entries!$A$2:$H$425,6,FALSE)</f>
        <v>0</v>
      </c>
      <c r="J84" s="34">
        <f>VLOOKUP(C84,Entries!$A$2:$H$425,7,FALSE)</f>
        <v>32</v>
      </c>
      <c r="K84" s="37">
        <f>IF(LEFT(I84,1)="M",VLOOKUP(J84,GradingM!$A$2:$C$106,2,FALSE),IF(LEFT(I84,1)="F",VLOOKUP(J84,GradingF!$A$2:$C$101,2,FALSE)," "))</f>
        <v>1</v>
      </c>
      <c r="L84" s="38">
        <f t="shared" si="2"/>
        <v>0.014131944444444445</v>
      </c>
    </row>
    <row r="85" spans="1:12" ht="12.75">
      <c r="A85" s="4">
        <f t="shared" si="0"/>
        <v>159</v>
      </c>
      <c r="B85" s="36">
        <v>83</v>
      </c>
      <c r="C85" s="36">
        <v>159</v>
      </c>
      <c r="D85" s="35">
        <v>0.014131944444444445</v>
      </c>
      <c r="E85" s="36">
        <f>VLOOKUP(C85,Entries!$A$2:$D$425,2,FALSE)</f>
        <v>0</v>
      </c>
      <c r="F85" s="36">
        <f>VLOOKUP(C85,Entries!$A$2:$D$425,3,FALSE)</f>
        <v>0</v>
      </c>
      <c r="G85" s="34">
        <f>VLOOKUP(C85,Entries!$A$2:$H$425,4,FALSE)</f>
        <v>0</v>
      </c>
      <c r="H85" s="34">
        <f>VLOOKUP(C85,Entries!$A$2:$H$425,5,FALSE)</f>
        <v>0</v>
      </c>
      <c r="I85" s="34">
        <f>VLOOKUP(C85,Entries!$A$2:$H$425,6,FALSE)</f>
        <v>0</v>
      </c>
      <c r="J85" s="34">
        <f>VLOOKUP(C85,Entries!$A$2:$H$425,7,FALSE)</f>
        <v>53</v>
      </c>
      <c r="K85" s="37">
        <f>IF(LEFT(I85,1)="M",VLOOKUP(J85,GradingM!$A$2:$C$106,2,FALSE),IF(LEFT(I85,1)="F",VLOOKUP(J85,GradingF!$A$2:$C$101,2,FALSE)," "))</f>
        <v>0.8526</v>
      </c>
      <c r="L85" s="38">
        <f t="shared" si="2"/>
        <v>0.012048895833333335</v>
      </c>
    </row>
    <row r="86" spans="1:12" ht="12.75">
      <c r="A86" s="4">
        <f t="shared" si="0"/>
        <v>75</v>
      </c>
      <c r="B86" s="36">
        <v>84</v>
      </c>
      <c r="C86" s="36">
        <v>75</v>
      </c>
      <c r="D86" s="35">
        <v>0.014166666666666666</v>
      </c>
      <c r="E86" s="36">
        <f>VLOOKUP(C86,Entries!$A$2:$D$425,2,FALSE)</f>
        <v>0</v>
      </c>
      <c r="F86" s="36">
        <f>VLOOKUP(C86,Entries!$A$2:$D$425,3,FALSE)</f>
        <v>0</v>
      </c>
      <c r="G86" s="34">
        <f>VLOOKUP(C86,Entries!$A$2:$H$425,4,FALSE)</f>
        <v>0</v>
      </c>
      <c r="H86" s="34">
        <f>VLOOKUP(C86,Entries!$A$2:$H$425,5,FALSE)</f>
        <v>0</v>
      </c>
      <c r="I86" s="34">
        <f>VLOOKUP(C86,Entries!$A$2:$H$425,6,FALSE)</f>
        <v>0</v>
      </c>
      <c r="J86" s="34">
        <f>VLOOKUP(C86,Entries!$A$2:$H$425,7,FALSE)</f>
        <v>53</v>
      </c>
      <c r="K86" s="37">
        <f>IF(LEFT(I86,1)="M",VLOOKUP(J86,GradingM!$A$2:$C$106,2,FALSE),IF(LEFT(I86,1)="F",VLOOKUP(J86,GradingF!$A$2:$C$101,2,FALSE)," "))</f>
        <v>0.8746</v>
      </c>
      <c r="L86" s="38">
        <f t="shared" si="2"/>
        <v>0.012390166666666667</v>
      </c>
    </row>
    <row r="87" spans="1:12" ht="12.75">
      <c r="A87" s="4">
        <f t="shared" si="0"/>
        <v>110</v>
      </c>
      <c r="B87" s="36">
        <v>85</v>
      </c>
      <c r="C87" s="36">
        <v>110</v>
      </c>
      <c r="D87" s="35">
        <v>0.014247685185185184</v>
      </c>
      <c r="E87" s="36">
        <f>VLOOKUP(C87,Entries!$A$2:$D$425,2,FALSE)</f>
        <v>0</v>
      </c>
      <c r="F87" s="36">
        <f>VLOOKUP(C87,Entries!$A$2:$D$425,3,FALSE)</f>
        <v>0</v>
      </c>
      <c r="G87" s="34">
        <f>VLOOKUP(C87,Entries!$A$2:$H$425,4,FALSE)</f>
        <v>0</v>
      </c>
      <c r="H87" s="34">
        <f>VLOOKUP(C87,Entries!$A$2:$H$425,5,FALSE)</f>
        <v>0</v>
      </c>
      <c r="I87" s="34">
        <f>VLOOKUP(C87,Entries!$A$2:$H$425,6,FALSE)</f>
        <v>0</v>
      </c>
      <c r="J87" s="34">
        <f>VLOOKUP(C87,Entries!$A$2:$H$425,7,FALSE)</f>
        <v>40</v>
      </c>
      <c r="K87" s="37">
        <f>IF(LEFT(I87,1)="M",VLOOKUP(J87,GradingM!$A$2:$C$106,2,FALSE),IF(LEFT(I87,1)="F",VLOOKUP(J87,GradingF!$A$2:$C$101,2,FALSE)," "))</f>
        <v>0.9691</v>
      </c>
      <c r="L87" s="38">
        <f t="shared" si="2"/>
        <v>0.013807431712962961</v>
      </c>
    </row>
    <row r="88" spans="1:12" ht="12.75">
      <c r="A88" s="4">
        <f t="shared" si="0"/>
        <v>31</v>
      </c>
      <c r="B88" s="36">
        <v>86</v>
      </c>
      <c r="C88" s="36">
        <v>31</v>
      </c>
      <c r="D88" s="35">
        <v>0.014328703703703703</v>
      </c>
      <c r="E88" s="36">
        <f>VLOOKUP(C88,Entries!$A$2:$D$425,2,FALSE)</f>
        <v>0</v>
      </c>
      <c r="F88" s="36">
        <f>VLOOKUP(C88,Entries!$A$2:$D$425,3,FALSE)</f>
        <v>0</v>
      </c>
      <c r="G88" s="34">
        <f>VLOOKUP(C88,Entries!$A$2:$H$425,4,FALSE)</f>
        <v>0</v>
      </c>
      <c r="H88" s="34">
        <f>VLOOKUP(C88,Entries!$A$2:$H$425,5,FALSE)</f>
        <v>0</v>
      </c>
      <c r="I88" s="34">
        <f>VLOOKUP(C88,Entries!$A$2:$H$425,6,FALSE)</f>
        <v>0</v>
      </c>
      <c r="J88" s="34">
        <f>VLOOKUP(C88,Entries!$A$2:$H$425,7,FALSE)</f>
        <v>54</v>
      </c>
      <c r="K88" s="37">
        <f>IF(LEFT(I88,1)="M",VLOOKUP(J88,GradingM!$A$2:$C$106,2,FALSE),IF(LEFT(I88,1)="F",VLOOKUP(J88,GradingF!$A$2:$C$101,2,FALSE)," "))</f>
        <v>0.8674000000000001</v>
      </c>
      <c r="L88" s="38">
        <f t="shared" si="2"/>
        <v>0.012428717592592592</v>
      </c>
    </row>
    <row r="89" spans="1:12" ht="12.75">
      <c r="A89" s="4">
        <f t="shared" si="0"/>
        <v>79</v>
      </c>
      <c r="B89" s="36">
        <v>87</v>
      </c>
      <c r="C89" s="36">
        <v>79</v>
      </c>
      <c r="D89" s="35">
        <v>0.014421296296296295</v>
      </c>
      <c r="E89" s="36">
        <f>VLOOKUP(C89,Entries!$A$2:$D$425,2,FALSE)</f>
        <v>0</v>
      </c>
      <c r="F89" s="36">
        <f>VLOOKUP(C89,Entries!$A$2:$D$425,3,FALSE)</f>
        <v>0</v>
      </c>
      <c r="G89" s="34">
        <f>VLOOKUP(C89,Entries!$A$2:$H$425,4,FALSE)</f>
        <v>0</v>
      </c>
      <c r="H89" s="34">
        <f>VLOOKUP(C89,Entries!$A$2:$H$425,5,FALSE)</f>
        <v>0</v>
      </c>
      <c r="I89" s="34">
        <f>VLOOKUP(C89,Entries!$A$2:$H$425,6,FALSE)</f>
        <v>0</v>
      </c>
      <c r="J89" s="34">
        <f>VLOOKUP(C89,Entries!$A$2:$H$425,7,FALSE)</f>
        <v>48</v>
      </c>
      <c r="K89" s="37">
        <f>IF(LEFT(I89,1)="M",VLOOKUP(J89,GradingM!$A$2:$C$106,2,FALSE),IF(LEFT(I89,1)="F",VLOOKUP(J89,GradingF!$A$2:$C$101,2,FALSE)," "))</f>
        <v>0.8932</v>
      </c>
      <c r="L89" s="38">
        <f t="shared" si="2"/>
        <v>0.01288110185185185</v>
      </c>
    </row>
    <row r="90" spans="1:12" ht="12.75">
      <c r="A90" s="4">
        <f t="shared" si="0"/>
        <v>89</v>
      </c>
      <c r="B90" s="36">
        <v>88</v>
      </c>
      <c r="C90" s="36">
        <v>89</v>
      </c>
      <c r="D90" s="35">
        <v>0.014432870370370372</v>
      </c>
      <c r="E90" s="36">
        <f>VLOOKUP(C90,Entries!$A$2:$D$425,2,FALSE)</f>
        <v>0</v>
      </c>
      <c r="F90" s="36">
        <f>VLOOKUP(C90,Entries!$A$2:$D$425,3,FALSE)</f>
        <v>0</v>
      </c>
      <c r="G90" s="34">
        <f>VLOOKUP(C90,Entries!$A$2:$H$425,4,FALSE)</f>
        <v>0</v>
      </c>
      <c r="H90" s="34">
        <f>VLOOKUP(C90,Entries!$A$2:$H$425,5,FALSE)</f>
        <v>0</v>
      </c>
      <c r="I90" s="34">
        <f>VLOOKUP(C90,Entries!$A$2:$H$425,6,FALSE)</f>
        <v>0</v>
      </c>
      <c r="J90" s="34">
        <f>VLOOKUP(C90,Entries!$A$2:$H$425,7,FALSE)</f>
        <v>74</v>
      </c>
      <c r="K90" s="37">
        <f>IF(LEFT(I90,1)="M",VLOOKUP(J90,GradingM!$A$2:$C$106,2,FALSE),IF(LEFT(I90,1)="F",VLOOKUP(J90,GradingF!$A$2:$C$101,2,FALSE)," "))</f>
        <v>0.7095</v>
      </c>
      <c r="L90" s="38">
        <f t="shared" si="2"/>
        <v>0.01024012152777778</v>
      </c>
    </row>
    <row r="91" spans="1:12" ht="12.75">
      <c r="A91" s="4">
        <f t="shared" si="0"/>
        <v>72</v>
      </c>
      <c r="B91" s="36">
        <v>89</v>
      </c>
      <c r="C91" s="36">
        <v>72</v>
      </c>
      <c r="D91" s="35">
        <v>0.014525462962962964</v>
      </c>
      <c r="E91" s="36">
        <f>VLOOKUP(C91,Entries!$A$2:$D$425,2,FALSE)</f>
        <v>0</v>
      </c>
      <c r="F91" s="36">
        <f>VLOOKUP(C91,Entries!$A$2:$D$425,3,FALSE)</f>
        <v>0</v>
      </c>
      <c r="G91" s="34">
        <f>VLOOKUP(C91,Entries!$A$2:$H$425,4,FALSE)</f>
        <v>0</v>
      </c>
      <c r="H91" s="34">
        <f>VLOOKUP(C91,Entries!$A$2:$H$425,5,FALSE)</f>
        <v>0</v>
      </c>
      <c r="I91" s="34">
        <f>VLOOKUP(C91,Entries!$A$2:$H$425,6,FALSE)</f>
        <v>0</v>
      </c>
      <c r="J91" s="34">
        <f>VLOOKUP(C91,Entries!$A$2:$H$425,7,FALSE)</f>
        <v>55</v>
      </c>
      <c r="K91" s="37">
        <f>IF(LEFT(I91,1)="M",VLOOKUP(J91,GradingM!$A$2:$C$106,2,FALSE),IF(LEFT(I91,1)="F",VLOOKUP(J91,GradingF!$A$2:$C$101,2,FALSE)," "))</f>
        <v>0.8601</v>
      </c>
      <c r="L91" s="38">
        <f t="shared" si="2"/>
        <v>0.012493350694444445</v>
      </c>
    </row>
    <row r="92" spans="1:12" ht="12.75">
      <c r="A92" s="4">
        <f t="shared" si="0"/>
        <v>149</v>
      </c>
      <c r="B92" s="36">
        <v>90</v>
      </c>
      <c r="C92" s="36">
        <v>149</v>
      </c>
      <c r="D92" s="35">
        <v>0.014675925925925926</v>
      </c>
      <c r="E92" s="36">
        <f>VLOOKUP(C92,Entries!$A$2:$D$425,2,FALSE)</f>
        <v>0</v>
      </c>
      <c r="F92" s="36">
        <f>VLOOKUP(C92,Entries!$A$2:$D$425,3,FALSE)</f>
        <v>0</v>
      </c>
      <c r="G92" s="34">
        <f>VLOOKUP(C92,Entries!$A$2:$H$425,4,FALSE)</f>
        <v>0</v>
      </c>
      <c r="H92" s="34">
        <f>VLOOKUP(C92,Entries!$A$2:$H$425,5,FALSE)</f>
        <v>0</v>
      </c>
      <c r="I92" s="34">
        <f>VLOOKUP(C92,Entries!$A$2:$H$425,6,FALSE)</f>
        <v>0</v>
      </c>
      <c r="J92" s="34">
        <f>VLOOKUP(C92,Entries!$A$2:$H$425,7,FALSE)</f>
        <v>52</v>
      </c>
      <c r="K92" s="37">
        <f>IF(LEFT(I92,1)="M",VLOOKUP(J92,GradingM!$A$2:$C$106,2,FALSE),IF(LEFT(I92,1)="F",VLOOKUP(J92,GradingF!$A$2:$C$101,2,FALSE)," "))</f>
        <v>0.8819</v>
      </c>
      <c r="L92" s="38">
        <f t="shared" si="2"/>
        <v>0.012942699074074073</v>
      </c>
    </row>
    <row r="93" spans="1:12" ht="12.75">
      <c r="A93" s="4">
        <f t="shared" si="0"/>
        <v>133</v>
      </c>
      <c r="B93" s="36">
        <v>91</v>
      </c>
      <c r="C93" s="36">
        <v>133</v>
      </c>
      <c r="D93" s="35">
        <v>0.014733796296296295</v>
      </c>
      <c r="E93" s="36">
        <f>VLOOKUP(C93,Entries!$A$2:$D$425,2,FALSE)</f>
        <v>0</v>
      </c>
      <c r="F93" s="36">
        <f>VLOOKUP(C93,Entries!$A$2:$D$425,3,FALSE)</f>
        <v>0</v>
      </c>
      <c r="G93" s="34">
        <f>VLOOKUP(C93,Entries!$A$2:$H$425,4,FALSE)</f>
        <v>0</v>
      </c>
      <c r="H93" s="34">
        <f>VLOOKUP(C93,Entries!$A$2:$H$425,5,FALSE)</f>
        <v>0</v>
      </c>
      <c r="I93" s="34">
        <f>VLOOKUP(C93,Entries!$A$2:$H$425,6,FALSE)</f>
        <v>0</v>
      </c>
      <c r="J93" s="34">
        <f>VLOOKUP(C93,Entries!$A$2:$H$425,7,FALSE)</f>
        <v>44</v>
      </c>
      <c r="K93" s="37">
        <f>IF(LEFT(I93,1)="M",VLOOKUP(J93,GradingM!$A$2:$C$106,2,FALSE),IF(LEFT(I93,1)="F",VLOOKUP(J93,GradingF!$A$2:$C$101,2,FALSE)," "))</f>
        <v>0.9251</v>
      </c>
      <c r="L93" s="38">
        <f t="shared" si="2"/>
        <v>0.013630234953703703</v>
      </c>
    </row>
    <row r="94" spans="1:12" ht="12.75">
      <c r="A94" s="4">
        <f t="shared" si="0"/>
        <v>163</v>
      </c>
      <c r="B94" s="36">
        <v>92</v>
      </c>
      <c r="C94" s="36">
        <v>163</v>
      </c>
      <c r="D94" s="35">
        <v>0.01480324074074074</v>
      </c>
      <c r="E94" s="36">
        <f>VLOOKUP(C94,Entries!$A$2:$D$425,2,FALSE)</f>
        <v>0</v>
      </c>
      <c r="F94" s="36">
        <f>VLOOKUP(C94,Entries!$A$2:$D$425,3,FALSE)</f>
        <v>0</v>
      </c>
      <c r="G94" s="34">
        <f>VLOOKUP(C94,Entries!$A$2:$H$425,4,FALSE)</f>
        <v>0</v>
      </c>
      <c r="H94" s="34">
        <f>VLOOKUP(C94,Entries!$A$2:$H$425,5,FALSE)</f>
        <v>0</v>
      </c>
      <c r="I94" s="34">
        <f>VLOOKUP(C94,Entries!$A$2:$H$425,6,FALSE)</f>
        <v>0</v>
      </c>
      <c r="J94" s="34">
        <f>VLOOKUP(C94,Entries!$A$2:$H$425,7,FALSE)</f>
        <v>59</v>
      </c>
      <c r="K94" s="37">
        <f>IF(LEFT(I94,1)="M",VLOOKUP(J94,GradingM!$A$2:$C$106,2,FALSE),IF(LEFT(I94,1)="F",VLOOKUP(J94,GradingF!$A$2:$C$101,2,FALSE)," "))</f>
        <v>0.8019000000000001</v>
      </c>
      <c r="L94" s="38">
        <f t="shared" si="2"/>
        <v>0.01187071875</v>
      </c>
    </row>
    <row r="95" spans="1:12" ht="12.75">
      <c r="A95" s="4">
        <f t="shared" si="0"/>
        <v>64</v>
      </c>
      <c r="B95" s="36">
        <v>93</v>
      </c>
      <c r="C95" s="36">
        <v>64</v>
      </c>
      <c r="D95" s="35">
        <v>0.015023148148148148</v>
      </c>
      <c r="E95" s="36">
        <f>VLOOKUP(C95,Entries!$A$2:$D$425,2,FALSE)</f>
        <v>0</v>
      </c>
      <c r="F95" s="36">
        <f>VLOOKUP(C95,Entries!$A$2:$D$425,3,FALSE)</f>
        <v>0</v>
      </c>
      <c r="G95" s="34">
        <f>VLOOKUP(C95,Entries!$A$2:$H$425,4,FALSE)</f>
        <v>0</v>
      </c>
      <c r="H95" s="34">
        <f>VLOOKUP(C95,Entries!$A$2:$H$425,5,FALSE)</f>
        <v>0</v>
      </c>
      <c r="I95" s="34">
        <f>VLOOKUP(C95,Entries!$A$2:$H$425,6,FALSE)</f>
        <v>0</v>
      </c>
      <c r="J95" s="34">
        <f>VLOOKUP(C95,Entries!$A$2:$H$425,7,FALSE)</f>
        <v>77</v>
      </c>
      <c r="K95" s="37">
        <f>IF(LEFT(I95,1)="M",VLOOKUP(J95,GradingM!$A$2:$C$106,2,FALSE),IF(LEFT(I95,1)="F",VLOOKUP(J95,GradingF!$A$2:$C$101,2,FALSE)," "))</f>
        <v>0.6855</v>
      </c>
      <c r="L95" s="38">
        <f t="shared" si="2"/>
        <v>0.010298368055555555</v>
      </c>
    </row>
    <row r="96" spans="1:12" ht="12.75">
      <c r="A96" s="4">
        <f t="shared" si="0"/>
        <v>20</v>
      </c>
      <c r="B96" s="36">
        <v>94</v>
      </c>
      <c r="C96" s="36">
        <v>20</v>
      </c>
      <c r="D96" s="35">
        <v>0.015069444444444443</v>
      </c>
      <c r="E96" s="36">
        <f>VLOOKUP(C96,Entries!$A$2:$D$425,2,FALSE)</f>
        <v>0</v>
      </c>
      <c r="F96" s="36">
        <f>VLOOKUP(C96,Entries!$A$2:$D$425,3,FALSE)</f>
        <v>0</v>
      </c>
      <c r="G96" s="34">
        <f>VLOOKUP(C96,Entries!$A$2:$H$425,4,FALSE)</f>
        <v>0</v>
      </c>
      <c r="H96" s="34">
        <f>VLOOKUP(C96,Entries!$A$2:$H$425,5,FALSE)</f>
        <v>0</v>
      </c>
      <c r="I96" s="34">
        <f>VLOOKUP(C96,Entries!$A$2:$H$425,6,FALSE)</f>
        <v>0</v>
      </c>
      <c r="J96" s="34">
        <f>VLOOKUP(C96,Entries!$A$2:$H$425,7,FALSE)</f>
        <v>34</v>
      </c>
      <c r="K96" s="37">
        <f>IF(LEFT(I96,1)="M",VLOOKUP(J96,GradingM!$A$2:$C$106,2,FALSE),IF(LEFT(I96,1)="F",VLOOKUP(J96,GradingF!$A$2:$C$101,2,FALSE)," "))</f>
        <v>1</v>
      </c>
      <c r="L96" s="38">
        <f t="shared" si="2"/>
        <v>0.015069444444444443</v>
      </c>
    </row>
    <row r="97" spans="1:12" ht="12.75">
      <c r="A97" s="45">
        <f t="shared" si="0"/>
        <v>109</v>
      </c>
      <c r="B97" s="36">
        <v>95</v>
      </c>
      <c r="C97" s="36">
        <v>109</v>
      </c>
      <c r="D97" s="35">
        <v>0.015150462962962963</v>
      </c>
      <c r="E97" s="36">
        <f>VLOOKUP(C97,Entries!$A$2:$D$425,2,FALSE)</f>
        <v>0</v>
      </c>
      <c r="F97" s="36">
        <f>VLOOKUP(C97,Entries!$A$2:$D$425,3,FALSE)</f>
        <v>0</v>
      </c>
      <c r="G97" s="34">
        <f>VLOOKUP(C97,Entries!$A$2:$H$425,4,FALSE)</f>
        <v>0</v>
      </c>
      <c r="H97" s="34">
        <f>VLOOKUP(C97,Entries!$A$2:$H$425,5,FALSE)</f>
        <v>0</v>
      </c>
      <c r="I97" s="34">
        <f>VLOOKUP(C97,Entries!$A$2:$H$425,6,FALSE)</f>
        <v>0</v>
      </c>
      <c r="J97" s="34">
        <f>VLOOKUP(C97,Entries!$A$2:$H$425,7,FALSE)</f>
        <v>60</v>
      </c>
      <c r="K97" s="37">
        <f>IF(LEFT(I97,1)="M",VLOOKUP(J97,GradingM!$A$2:$C$106,2,FALSE),IF(LEFT(I97,1)="F",VLOOKUP(J97,GradingF!$A$2:$C$101,2,FALSE)," "))</f>
        <v>0.7932</v>
      </c>
      <c r="L97" s="38">
        <f t="shared" si="2"/>
        <v>0.012017347222222223</v>
      </c>
    </row>
    <row r="98" spans="1:12" ht="12.75">
      <c r="A98" s="45">
        <f t="shared" si="0"/>
        <v>155</v>
      </c>
      <c r="B98" s="36">
        <v>96</v>
      </c>
      <c r="C98" s="36">
        <v>155</v>
      </c>
      <c r="D98" s="35">
        <v>0.01525462962962963</v>
      </c>
      <c r="E98" s="36">
        <f>VLOOKUP(C98,Entries!$A$2:$D$425,2,FALSE)</f>
        <v>0</v>
      </c>
      <c r="F98" s="36">
        <f>VLOOKUP(C98,Entries!$A$2:$D$425,3,FALSE)</f>
        <v>0</v>
      </c>
      <c r="G98" s="34">
        <f>VLOOKUP(C98,Entries!$A$2:$H$425,4,FALSE)</f>
        <v>0</v>
      </c>
      <c r="H98" s="34">
        <f>VLOOKUP(C98,Entries!$A$2:$H$425,5,FALSE)</f>
        <v>0</v>
      </c>
      <c r="I98" s="34">
        <f>VLOOKUP(C98,Entries!$A$2:$H$425,6,FALSE)</f>
        <v>0</v>
      </c>
      <c r="J98" s="34">
        <f>VLOOKUP(C98,Entries!$A$2:$H$425,7,FALSE)</f>
        <v>44</v>
      </c>
      <c r="K98" s="37">
        <f>IF(LEFT(I98,1)="M",VLOOKUP(J98,GradingM!$A$2:$C$106,2,FALSE),IF(LEFT(I98,1)="F",VLOOKUP(J98,GradingF!$A$2:$C$101,2,FALSE)," "))</f>
        <v>0.9251</v>
      </c>
      <c r="L98" s="38">
        <f t="shared" si="2"/>
        <v>0.014112057870370372</v>
      </c>
    </row>
    <row r="99" spans="1:12" ht="12.75">
      <c r="A99" s="45">
        <f t="shared" si="0"/>
        <v>166</v>
      </c>
      <c r="B99" s="36">
        <v>97</v>
      </c>
      <c r="C99" s="36">
        <v>166</v>
      </c>
      <c r="D99" s="35">
        <v>0.01525462962962963</v>
      </c>
      <c r="E99" s="36">
        <f>VLOOKUP(C99,Entries!$A$2:$D$425,2,FALSE)</f>
        <v>0</v>
      </c>
      <c r="F99" s="36">
        <f>VLOOKUP(C99,Entries!$A$2:$D$425,3,FALSE)</f>
        <v>0</v>
      </c>
      <c r="G99" s="34">
        <f>VLOOKUP(C99,Entries!$A$2:$H$425,4,FALSE)</f>
        <v>0</v>
      </c>
      <c r="H99" s="34">
        <f>VLOOKUP(C99,Entries!$A$2:$H$425,5,FALSE)</f>
        <v>0</v>
      </c>
      <c r="I99" s="34">
        <f>VLOOKUP(C99,Entries!$A$2:$H$425,6,FALSE)</f>
        <v>0</v>
      </c>
      <c r="J99" s="34">
        <f>VLOOKUP(C99,Entries!$A$2:$H$425,7,FALSE)</f>
        <v>44</v>
      </c>
      <c r="K99" s="37">
        <f>IF(LEFT(I99,1)="M",VLOOKUP(J99,GradingM!$A$2:$C$106,2,FALSE),IF(LEFT(I99,1)="F",VLOOKUP(J99,GradingF!$A$2:$C$101,2,FALSE)," "))</f>
        <v>0.9385</v>
      </c>
      <c r="L99" s="38">
        <f t="shared" si="2"/>
        <v>0.014316469907407408</v>
      </c>
    </row>
    <row r="100" spans="1:12" ht="12.75">
      <c r="A100" s="45">
        <f t="shared" si="0"/>
        <v>143</v>
      </c>
      <c r="B100" s="36">
        <v>98</v>
      </c>
      <c r="C100" s="36">
        <v>143</v>
      </c>
      <c r="D100" s="35">
        <v>0.015335648148148147</v>
      </c>
      <c r="E100" s="36">
        <f>VLOOKUP(C100,Entries!$A$2:$D$425,2,FALSE)</f>
        <v>0</v>
      </c>
      <c r="F100" s="36">
        <f>VLOOKUP(C100,Entries!$A$2:$D$425,3,FALSE)</f>
        <v>0</v>
      </c>
      <c r="G100" s="34">
        <f>VLOOKUP(C100,Entries!$A$2:$H$425,4,FALSE)</f>
        <v>0</v>
      </c>
      <c r="H100" s="34">
        <f>VLOOKUP(C100,Entries!$A$2:$H$425,5,FALSE)</f>
        <v>0</v>
      </c>
      <c r="I100" s="34">
        <f>VLOOKUP(C100,Entries!$A$2:$H$425,6,FALSE)</f>
        <v>0</v>
      </c>
      <c r="J100" s="34">
        <f>VLOOKUP(C100,Entries!$A$2:$H$425,7,FALSE)</f>
        <v>46</v>
      </c>
      <c r="K100" s="37">
        <f>IF(LEFT(I100,1)="M",VLOOKUP(J100,GradingM!$A$2:$C$106,2,FALSE),IF(LEFT(I100,1)="F",VLOOKUP(J100,GradingF!$A$2:$C$101,2,FALSE)," "))</f>
        <v>0.9092</v>
      </c>
      <c r="L100" s="38">
        <f t="shared" si="2"/>
        <v>0.013943171296296296</v>
      </c>
    </row>
    <row r="101" spans="2:12" ht="12.75">
      <c r="B101" s="36">
        <v>99</v>
      </c>
      <c r="C101" s="36">
        <v>165</v>
      </c>
      <c r="D101" s="35">
        <v>0.015439814814814816</v>
      </c>
      <c r="E101" s="36">
        <f>VLOOKUP(C101,Entries!$A$2:$D$425,2,FALSE)</f>
        <v>0</v>
      </c>
      <c r="F101" s="36">
        <f>VLOOKUP(C101,Entries!$A$2:$D$425,3,FALSE)</f>
        <v>0</v>
      </c>
      <c r="G101" s="34">
        <f>VLOOKUP(C101,Entries!$A$2:$H$425,4,FALSE)</f>
        <v>0</v>
      </c>
      <c r="H101" s="34">
        <f>VLOOKUP(C101,Entries!$A$2:$H$425,5,FALSE)</f>
        <v>0</v>
      </c>
      <c r="I101" s="34">
        <f>VLOOKUP(C101,Entries!$A$2:$H$425,6,FALSE)</f>
        <v>0</v>
      </c>
      <c r="J101" s="34">
        <f>VLOOKUP(C101,Entries!$A$2:$H$425,7,FALSE)</f>
        <v>37</v>
      </c>
      <c r="K101" s="37">
        <f>IF(LEFT(I101,1)="M",VLOOKUP(J101,GradingM!$A$2:$C$106,2,FALSE),IF(LEFT(I101,1)="F",VLOOKUP(J101,GradingF!$A$2:$C$101,2,FALSE)," "))</f>
        <v>0.9798</v>
      </c>
      <c r="L101" s="38">
        <f t="shared" si="2"/>
        <v>0.015127930555555556</v>
      </c>
    </row>
    <row r="102" spans="2:12" ht="12.75">
      <c r="B102" s="36">
        <v>100</v>
      </c>
      <c r="C102" s="36">
        <v>154</v>
      </c>
      <c r="D102" s="35">
        <v>0.015486111111111112</v>
      </c>
      <c r="E102" s="36">
        <f>VLOOKUP(C102,Entries!$A$2:$D$425,2,FALSE)</f>
        <v>0</v>
      </c>
      <c r="F102" s="36">
        <f>VLOOKUP(C102,Entries!$A$2:$D$425,3,FALSE)</f>
        <v>0</v>
      </c>
      <c r="G102" s="34">
        <f>VLOOKUP(C102,Entries!$A$2:$H$425,4,FALSE)</f>
        <v>0</v>
      </c>
      <c r="H102" s="34">
        <f>VLOOKUP(C102,Entries!$A$2:$H$425,5,FALSE)</f>
        <v>0</v>
      </c>
      <c r="I102" s="34">
        <f>VLOOKUP(C102,Entries!$A$2:$H$425,6,FALSE)</f>
        <v>0</v>
      </c>
      <c r="J102" s="34">
        <f>VLOOKUP(C102,Entries!$A$2:$H$425,7,FALSE)</f>
        <v>30</v>
      </c>
      <c r="K102" s="37">
        <f>IF(LEFT(I102,1)="M",VLOOKUP(J102,GradingM!$A$2:$C$106,2,FALSE),IF(LEFT(I102,1)="F",VLOOKUP(J102,GradingF!$A$2:$C$101,2,FALSE)," "))</f>
        <v>1</v>
      </c>
      <c r="L102" s="38">
        <f t="shared" si="2"/>
        <v>0.015486111111111112</v>
      </c>
    </row>
    <row r="103" spans="2:12" ht="12.75">
      <c r="B103" s="36">
        <v>101</v>
      </c>
      <c r="C103" s="36">
        <v>10</v>
      </c>
      <c r="D103" s="35">
        <v>0.01554398148148148</v>
      </c>
      <c r="E103" s="36">
        <f>VLOOKUP(C103,Entries!$A$2:$D$425,2,FALSE)</f>
        <v>0</v>
      </c>
      <c r="F103" s="36">
        <f>VLOOKUP(C103,Entries!$A$2:$D$425,3,FALSE)</f>
        <v>0</v>
      </c>
      <c r="G103" s="34">
        <f>VLOOKUP(C103,Entries!$A$2:$H$425,4,FALSE)</f>
        <v>0</v>
      </c>
      <c r="H103" s="34">
        <f>VLOOKUP(C103,Entries!$A$2:$H$425,5,FALSE)</f>
        <v>0</v>
      </c>
      <c r="I103" s="34">
        <f>VLOOKUP(C103,Entries!$A$2:$H$425,6,FALSE)</f>
        <v>0</v>
      </c>
      <c r="J103" s="34">
        <f>VLOOKUP(C103,Entries!$A$2:$H$425,7,FALSE)</f>
        <v>31</v>
      </c>
      <c r="K103" s="37">
        <f>IF(LEFT(I103,1)="M",VLOOKUP(J103,GradingM!$A$2:$C$106,2,FALSE),IF(LEFT(I103,1)="F",VLOOKUP(J103,GradingF!$A$2:$C$101,2,FALSE)," "))</f>
        <v>1</v>
      </c>
      <c r="L103" s="38">
        <f t="shared" si="2"/>
        <v>0.01554398148148148</v>
      </c>
    </row>
    <row r="104" spans="2:12" ht="12.75">
      <c r="B104" s="36">
        <v>102</v>
      </c>
      <c r="C104" s="36">
        <v>80</v>
      </c>
      <c r="D104" s="35">
        <v>0.015590277777777778</v>
      </c>
      <c r="E104" s="36">
        <f>VLOOKUP(C104,Entries!$A$2:$D$425,2,FALSE)</f>
        <v>0</v>
      </c>
      <c r="F104" s="36">
        <f>VLOOKUP(C104,Entries!$A$2:$D$425,3,FALSE)</f>
        <v>0</v>
      </c>
      <c r="G104" s="34">
        <f>VLOOKUP(C104,Entries!$A$2:$H$425,4,FALSE)</f>
        <v>0</v>
      </c>
      <c r="H104" s="34">
        <f>VLOOKUP(C104,Entries!$A$2:$H$425,5,FALSE)</f>
        <v>0</v>
      </c>
      <c r="I104" s="34">
        <f>VLOOKUP(C104,Entries!$A$2:$H$425,6,FALSE)</f>
        <v>0</v>
      </c>
      <c r="J104" s="34">
        <f>VLOOKUP(C104,Entries!$A$2:$H$425,7,FALSE)</f>
        <v>48</v>
      </c>
      <c r="K104" s="37">
        <f>IF(LEFT(I104,1)="M",VLOOKUP(J104,GradingM!$A$2:$C$106,2,FALSE),IF(LEFT(I104,1)="F",VLOOKUP(J104,GradingF!$A$2:$C$101,2,FALSE)," "))</f>
        <v>0.8932</v>
      </c>
      <c r="L104" s="38">
        <f t="shared" si="2"/>
        <v>0.01392523611111111</v>
      </c>
    </row>
    <row r="105" spans="2:12" ht="12.75">
      <c r="B105" s="36">
        <v>103</v>
      </c>
      <c r="C105" s="36">
        <v>144</v>
      </c>
      <c r="D105" s="35">
        <v>0.015636574074074074</v>
      </c>
      <c r="E105" s="36">
        <f>VLOOKUP(C105,Entries!$A$2:$D$425,2,FALSE)</f>
        <v>0</v>
      </c>
      <c r="F105" s="36">
        <f>VLOOKUP(C105,Entries!$A$2:$D$425,3,FALSE)</f>
        <v>0</v>
      </c>
      <c r="G105" s="34">
        <f>VLOOKUP(C105,Entries!$A$2:$H$425,4,FALSE)</f>
        <v>0</v>
      </c>
      <c r="H105" s="34">
        <f>VLOOKUP(C105,Entries!$A$2:$H$425,5,FALSE)</f>
        <v>0</v>
      </c>
      <c r="I105" s="34">
        <f>VLOOKUP(C105,Entries!$A$2:$H$425,6,FALSE)</f>
        <v>0</v>
      </c>
      <c r="J105" s="34">
        <f>VLOOKUP(C105,Entries!$A$2:$H$425,7,FALSE)</f>
        <v>38</v>
      </c>
      <c r="K105" s="37">
        <f>IF(LEFT(I105,1)="M",VLOOKUP(J105,GradingM!$A$2:$C$106,2,FALSE),IF(LEFT(I105,1)="F",VLOOKUP(J105,GradingF!$A$2:$C$101,2,FALSE)," "))</f>
        <v>0.9721</v>
      </c>
      <c r="L105" s="38">
        <f t="shared" si="2"/>
        <v>0.015200313657407406</v>
      </c>
    </row>
    <row r="106" spans="2:12" ht="12.75">
      <c r="B106" s="36">
        <v>104</v>
      </c>
      <c r="C106" s="36">
        <v>27</v>
      </c>
      <c r="D106" s="35">
        <v>0.015636574074074074</v>
      </c>
      <c r="E106" s="36">
        <f>VLOOKUP(C106,Entries!$A$2:$D$425,2,FALSE)</f>
        <v>0</v>
      </c>
      <c r="F106" s="36">
        <f>VLOOKUP(C106,Entries!$A$2:$D$425,3,FALSE)</f>
        <v>0</v>
      </c>
      <c r="G106" s="34">
        <f>VLOOKUP(C106,Entries!$A$2:$H$425,4,FALSE)</f>
        <v>0</v>
      </c>
      <c r="H106" s="34">
        <f>VLOOKUP(C106,Entries!$A$2:$H$425,5,FALSE)</f>
        <v>0</v>
      </c>
      <c r="I106" s="34">
        <f>VLOOKUP(C106,Entries!$A$2:$H$425,6,FALSE)</f>
        <v>0</v>
      </c>
      <c r="J106" s="34">
        <f>VLOOKUP(C106,Entries!$A$2:$H$425,7,FALSE)</f>
        <v>50</v>
      </c>
      <c r="K106" s="37">
        <f>IF(LEFT(I106,1)="M",VLOOKUP(J106,GradingM!$A$2:$C$106,2,FALSE),IF(LEFT(I106,1)="F",VLOOKUP(J106,GradingF!$A$2:$C$101,2,FALSE)," "))</f>
        <v>0.8772</v>
      </c>
      <c r="L106" s="38">
        <f t="shared" si="2"/>
        <v>0.013716402777777777</v>
      </c>
    </row>
    <row r="107" spans="2:12" ht="12.75">
      <c r="B107" s="36">
        <v>105</v>
      </c>
      <c r="C107" s="36">
        <v>131</v>
      </c>
      <c r="D107" s="35">
        <v>0.015740740740740743</v>
      </c>
      <c r="E107" s="36">
        <f>VLOOKUP(C107,Entries!$A$2:$D$425,2,FALSE)</f>
        <v>0</v>
      </c>
      <c r="F107" s="36">
        <f>VLOOKUP(C107,Entries!$A$2:$D$425,3,FALSE)</f>
        <v>0</v>
      </c>
      <c r="G107" s="34">
        <f>VLOOKUP(C107,Entries!$A$2:$H$425,4,FALSE)</f>
        <v>0</v>
      </c>
      <c r="H107" s="34">
        <f>VLOOKUP(C107,Entries!$A$2:$H$425,5,FALSE)</f>
        <v>0</v>
      </c>
      <c r="I107" s="34">
        <f>VLOOKUP(C107,Entries!$A$2:$H$425,6,FALSE)</f>
        <v>0</v>
      </c>
      <c r="J107" s="34">
        <f>VLOOKUP(C107,Entries!$A$2:$H$425,7,FALSE)</f>
        <v>23</v>
      </c>
      <c r="K107" s="37">
        <f>IF(LEFT(I107,1)="M",VLOOKUP(J107,GradingM!$A$2:$C$106,2,FALSE),IF(LEFT(I107,1)="F",VLOOKUP(J107,GradingF!$A$2:$C$101,2,FALSE)," "))</f>
        <v>1</v>
      </c>
      <c r="L107" s="38">
        <f t="shared" si="2"/>
        <v>0.015740740740740743</v>
      </c>
    </row>
    <row r="108" spans="2:12" ht="12.75">
      <c r="B108" s="36">
        <v>106</v>
      </c>
      <c r="C108" s="36">
        <v>102</v>
      </c>
      <c r="D108" s="35">
        <v>0.015740740740740743</v>
      </c>
      <c r="E108" s="36">
        <f>VLOOKUP(C108,Entries!$A$2:$D$425,2,FALSE)</f>
        <v>0</v>
      </c>
      <c r="F108" s="36">
        <f>VLOOKUP(C108,Entries!$A$2:$D$425,3,FALSE)</f>
        <v>0</v>
      </c>
      <c r="G108" s="34">
        <f>VLOOKUP(C108,Entries!$A$2:$H$425,4,FALSE)</f>
        <v>0</v>
      </c>
      <c r="H108" s="34">
        <f>VLOOKUP(C108,Entries!$A$2:$H$425,5,FALSE)</f>
        <v>0</v>
      </c>
      <c r="I108" s="34">
        <f>VLOOKUP(C108,Entries!$A$2:$H$425,6,FALSE)</f>
        <v>0</v>
      </c>
      <c r="J108" s="34">
        <f>VLOOKUP(C108,Entries!$A$2:$H$425,7,FALSE)</f>
        <v>74</v>
      </c>
      <c r="K108" s="37">
        <f>IF(LEFT(I108,1)="M",VLOOKUP(J108,GradingM!$A$2:$C$106,2,FALSE),IF(LEFT(I108,1)="F",VLOOKUP(J108,GradingF!$A$2:$C$101,2,FALSE)," "))</f>
        <v>0.7095</v>
      </c>
      <c r="L108" s="38">
        <f t="shared" si="2"/>
        <v>0.011168055555555558</v>
      </c>
    </row>
    <row r="109" spans="2:12" ht="12.75">
      <c r="B109" s="36">
        <v>107</v>
      </c>
      <c r="C109" s="36">
        <v>19</v>
      </c>
      <c r="D109" s="35">
        <v>0.015902777777777776</v>
      </c>
      <c r="E109" s="36">
        <f>VLOOKUP(C109,Entries!$A$2:$D$425,2,FALSE)</f>
        <v>0</v>
      </c>
      <c r="F109" s="36">
        <f>VLOOKUP(C109,Entries!$A$2:$D$425,3,FALSE)</f>
        <v>0</v>
      </c>
      <c r="G109" s="34">
        <f>VLOOKUP(C109,Entries!$A$2:$H$425,4,FALSE)</f>
        <v>0</v>
      </c>
      <c r="H109" s="34">
        <f>VLOOKUP(C109,Entries!$A$2:$H$425,5,FALSE)</f>
        <v>0</v>
      </c>
      <c r="I109" s="34">
        <f>VLOOKUP(C109,Entries!$A$2:$H$425,6,FALSE)</f>
        <v>0</v>
      </c>
      <c r="J109" s="34">
        <f>VLOOKUP(C109,Entries!$A$2:$H$425,7,FALSE)</f>
        <v>36</v>
      </c>
      <c r="K109" s="37">
        <f>IF(LEFT(I109,1)="M",VLOOKUP(J109,GradingM!$A$2:$C$106,2,FALSE),IF(LEFT(I109,1)="F",VLOOKUP(J109,GradingF!$A$2:$C$101,2,FALSE)," "))</f>
        <v>0.9934</v>
      </c>
      <c r="L109" s="38">
        <f t="shared" si="2"/>
        <v>0.01579781944444444</v>
      </c>
    </row>
    <row r="110" spans="2:12" ht="12.75">
      <c r="B110" s="36">
        <v>108</v>
      </c>
      <c r="C110" s="36">
        <v>60</v>
      </c>
      <c r="D110" s="35">
        <v>0.015925925925925927</v>
      </c>
      <c r="E110" s="36">
        <f>VLOOKUP(C110,Entries!$A$2:$D$425,2,FALSE)</f>
        <v>0</v>
      </c>
      <c r="F110" s="36">
        <f>VLOOKUP(C110,Entries!$A$2:$D$425,3,FALSE)</f>
        <v>0</v>
      </c>
      <c r="G110" s="34">
        <f>VLOOKUP(C110,Entries!$A$2:$H$425,4,FALSE)</f>
        <v>0</v>
      </c>
      <c r="H110" s="34">
        <f>VLOOKUP(C110,Entries!$A$2:$H$425,5,FALSE)</f>
        <v>0</v>
      </c>
      <c r="I110" s="34">
        <f>VLOOKUP(C110,Entries!$A$2:$H$425,6,FALSE)</f>
        <v>0</v>
      </c>
      <c r="J110" s="34">
        <f>VLOOKUP(C110,Entries!$A$2:$H$425,7,FALSE)</f>
        <v>47</v>
      </c>
      <c r="K110" s="37">
        <f>IF(LEFT(I110,1)="M",VLOOKUP(J110,GradingM!$A$2:$C$106,2,FALSE),IF(LEFT(I110,1)="F",VLOOKUP(J110,GradingF!$A$2:$C$101,2,FALSE)," "))</f>
        <v>0.9012</v>
      </c>
      <c r="L110" s="38">
        <f t="shared" si="2"/>
        <v>0.014352444444444445</v>
      </c>
    </row>
    <row r="111" spans="2:12" ht="12.75">
      <c r="B111" s="36">
        <v>109</v>
      </c>
      <c r="C111" s="36">
        <v>97</v>
      </c>
      <c r="D111" s="35">
        <v>0.015949074074074074</v>
      </c>
      <c r="E111" s="36">
        <f>VLOOKUP(C111,Entries!$A$2:$D$425,2,FALSE)</f>
        <v>0</v>
      </c>
      <c r="F111" s="36">
        <f>VLOOKUP(C111,Entries!$A$2:$D$425,3,FALSE)</f>
        <v>0</v>
      </c>
      <c r="G111" s="34">
        <f>VLOOKUP(C111,Entries!$A$2:$H$425,4,FALSE)</f>
        <v>0</v>
      </c>
      <c r="H111" s="34">
        <f>VLOOKUP(C111,Entries!$A$2:$H$425,5,FALSE)</f>
        <v>0</v>
      </c>
      <c r="I111" s="34">
        <f>VLOOKUP(C111,Entries!$A$2:$H$425,6,FALSE)</f>
        <v>0</v>
      </c>
      <c r="J111" s="34">
        <f>VLOOKUP(C111,Entries!$A$2:$H$425,7,FALSE)</f>
        <v>61</v>
      </c>
      <c r="K111" s="37">
        <f>IF(LEFT(I111,1)="M",VLOOKUP(J111,GradingM!$A$2:$C$106,2,FALSE),IF(LEFT(I111,1)="F",VLOOKUP(J111,GradingF!$A$2:$C$101,2,FALSE)," "))</f>
        <v>0.8142</v>
      </c>
      <c r="L111" s="38">
        <f t="shared" si="2"/>
        <v>0.012985736111111111</v>
      </c>
    </row>
    <row r="112" spans="2:12" ht="12.75">
      <c r="B112" s="36">
        <v>110</v>
      </c>
      <c r="C112" s="36">
        <v>35</v>
      </c>
      <c r="D112" s="35">
        <v>0.01611111111111111</v>
      </c>
      <c r="E112" s="36">
        <f>VLOOKUP(C112,Entries!$A$2:$D$425,2,FALSE)</f>
        <v>0</v>
      </c>
      <c r="F112" s="36">
        <f>VLOOKUP(C112,Entries!$A$2:$D$425,3,FALSE)</f>
        <v>0</v>
      </c>
      <c r="G112" s="34">
        <f>VLOOKUP(C112,Entries!$A$2:$H$425,4,FALSE)</f>
        <v>0</v>
      </c>
      <c r="H112" s="34">
        <f>VLOOKUP(C112,Entries!$A$2:$H$425,5,FALSE)</f>
        <v>0</v>
      </c>
      <c r="I112" s="34">
        <f>VLOOKUP(C112,Entries!$A$2:$H$425,6,FALSE)</f>
        <v>0</v>
      </c>
      <c r="J112" s="34">
        <f>VLOOKUP(C112,Entries!$A$2:$H$425,7,FALSE)</f>
        <v>61</v>
      </c>
      <c r="K112" s="37">
        <f>IF(LEFT(I112,1)="M",VLOOKUP(J112,GradingM!$A$2:$C$106,2,FALSE),IF(LEFT(I112,1)="F",VLOOKUP(J112,GradingF!$A$2:$C$101,2,FALSE)," "))</f>
        <v>0.8142</v>
      </c>
      <c r="L112" s="38">
        <f t="shared" si="2"/>
        <v>0.013117666666666666</v>
      </c>
    </row>
    <row r="113" spans="2:12" ht="12.75">
      <c r="B113" s="36">
        <v>111</v>
      </c>
      <c r="C113" s="36">
        <v>125</v>
      </c>
      <c r="D113" s="35">
        <v>0.01613425925925926</v>
      </c>
      <c r="E113" s="36">
        <f>VLOOKUP(C113,Entries!$A$2:$D$425,2,FALSE)</f>
        <v>0</v>
      </c>
      <c r="F113" s="36">
        <f>VLOOKUP(C113,Entries!$A$2:$D$425,3,FALSE)</f>
        <v>0</v>
      </c>
      <c r="G113" s="34">
        <f>VLOOKUP(C113,Entries!$A$2:$H$425,4,FALSE)</f>
        <v>0</v>
      </c>
      <c r="H113" s="34">
        <f>VLOOKUP(C113,Entries!$A$2:$H$425,5,FALSE)</f>
        <v>0</v>
      </c>
      <c r="I113" s="34">
        <f>VLOOKUP(C113,Entries!$A$2:$H$425,6,FALSE)</f>
        <v>0</v>
      </c>
      <c r="J113" s="34">
        <f>VLOOKUP(C113,Entries!$A$2:$H$425,7,FALSE)</f>
        <v>61</v>
      </c>
      <c r="K113" s="37">
        <f>IF(LEFT(I113,1)="M",VLOOKUP(J113,GradingM!$A$2:$C$106,2,FALSE),IF(LEFT(I113,1)="F",VLOOKUP(J113,GradingF!$A$2:$C$101,2,FALSE)," "))</f>
        <v>0.7845</v>
      </c>
      <c r="L113" s="38">
        <f t="shared" si="2"/>
        <v>0.01265732638888889</v>
      </c>
    </row>
    <row r="114" spans="2:12" ht="12.75">
      <c r="B114" s="36">
        <v>112</v>
      </c>
      <c r="C114" s="36">
        <v>12</v>
      </c>
      <c r="D114" s="35">
        <v>0.01613425925925926</v>
      </c>
      <c r="E114" s="36">
        <f>VLOOKUP(C114,Entries!$A$2:$D$425,2,FALSE)</f>
        <v>0</v>
      </c>
      <c r="F114" s="36">
        <f>VLOOKUP(C114,Entries!$A$2:$D$425,3,FALSE)</f>
        <v>0</v>
      </c>
      <c r="G114" s="34">
        <f>VLOOKUP(C114,Entries!$A$2:$H$425,4,FALSE)</f>
        <v>0</v>
      </c>
      <c r="H114" s="34">
        <f>VLOOKUP(C114,Entries!$A$2:$H$425,5,FALSE)</f>
        <v>0</v>
      </c>
      <c r="I114" s="34">
        <f>VLOOKUP(C114,Entries!$A$2:$H$425,6,FALSE)</f>
        <v>0</v>
      </c>
      <c r="J114" s="34">
        <f>VLOOKUP(C114,Entries!$A$2:$H$425,7,FALSE)</f>
        <v>56</v>
      </c>
      <c r="K114" s="37">
        <f>IF(LEFT(I114,1)="M",VLOOKUP(J114,GradingM!$A$2:$C$106,2,FALSE),IF(LEFT(I114,1)="F",VLOOKUP(J114,GradingF!$A$2:$C$101,2,FALSE)," "))</f>
        <v>0.8276</v>
      </c>
      <c r="L114" s="38">
        <f t="shared" si="2"/>
        <v>0.013352712962962966</v>
      </c>
    </row>
    <row r="115" spans="2:12" ht="12.75">
      <c r="B115" s="36">
        <v>113</v>
      </c>
      <c r="C115" s="36">
        <v>142</v>
      </c>
      <c r="D115" s="35">
        <v>0.016203703703703703</v>
      </c>
      <c r="E115" s="36">
        <f>VLOOKUP(C115,Entries!$A$2:$D$425,2,FALSE)</f>
        <v>0</v>
      </c>
      <c r="F115" s="36">
        <f>VLOOKUP(C115,Entries!$A$2:$D$425,3,FALSE)</f>
        <v>0</v>
      </c>
      <c r="G115" s="34">
        <f>VLOOKUP(C115,Entries!$A$2:$H$425,4,FALSE)</f>
        <v>0</v>
      </c>
      <c r="H115" s="34">
        <f>VLOOKUP(C115,Entries!$A$2:$H$425,5,FALSE)</f>
        <v>0</v>
      </c>
      <c r="I115" s="34">
        <f>VLOOKUP(C115,Entries!$A$2:$H$425,6,FALSE)</f>
        <v>0</v>
      </c>
      <c r="J115" s="34">
        <f>VLOOKUP(C115,Entries!$A$2:$H$425,7,FALSE)</f>
        <v>52</v>
      </c>
      <c r="K115" s="37">
        <f>IF(LEFT(I115,1)="M",VLOOKUP(J115,GradingM!$A$2:$C$106,2,FALSE),IF(LEFT(I115,1)="F",VLOOKUP(J115,GradingF!$A$2:$C$101,2,FALSE)," "))</f>
        <v>0.8608</v>
      </c>
      <c r="L115" s="38">
        <f t="shared" si="2"/>
        <v>0.013948148148148147</v>
      </c>
    </row>
    <row r="116" spans="2:12" ht="12.75">
      <c r="B116" s="36">
        <v>114</v>
      </c>
      <c r="C116" s="36">
        <v>77</v>
      </c>
      <c r="D116" s="35">
        <v>0.016238425925925924</v>
      </c>
      <c r="E116" s="36">
        <f>VLOOKUP(C116,Entries!$A$2:$D$425,2,FALSE)</f>
        <v>0</v>
      </c>
      <c r="F116" s="36">
        <f>VLOOKUP(C116,Entries!$A$2:$D$425,3,FALSE)</f>
        <v>0</v>
      </c>
      <c r="G116" s="34">
        <f>VLOOKUP(C116,Entries!$A$2:$H$425,4,FALSE)</f>
        <v>0</v>
      </c>
      <c r="H116" s="34">
        <f>VLOOKUP(C116,Entries!$A$2:$H$425,5,FALSE)</f>
        <v>0</v>
      </c>
      <c r="I116" s="34">
        <f>VLOOKUP(C116,Entries!$A$2:$H$425,6,FALSE)</f>
        <v>0</v>
      </c>
      <c r="J116" s="34">
        <f>VLOOKUP(C116,Entries!$A$2:$H$425,7,FALSE)</f>
        <v>32</v>
      </c>
      <c r="K116" s="37">
        <f>IF(LEFT(I116,1)="M",VLOOKUP(J116,GradingM!$A$2:$C$106,2,FALSE),IF(LEFT(I116,1)="F",VLOOKUP(J116,GradingF!$A$2:$C$101,2,FALSE)," "))</f>
        <v>1</v>
      </c>
      <c r="L116" s="38">
        <f t="shared" si="2"/>
        <v>0.016238425925925924</v>
      </c>
    </row>
    <row r="117" spans="2:12" ht="12.75">
      <c r="B117" s="36">
        <v>115</v>
      </c>
      <c r="C117" s="36">
        <v>169</v>
      </c>
      <c r="D117" s="35">
        <v>0.016261574074074074</v>
      </c>
      <c r="E117" s="36">
        <f>VLOOKUP(C117,Entries!$A$2:$D$425,2,FALSE)</f>
        <v>0</v>
      </c>
      <c r="F117" s="36">
        <f>VLOOKUP(C117,Entries!$A$2:$D$425,3,FALSE)</f>
        <v>0</v>
      </c>
      <c r="G117" s="34">
        <f>VLOOKUP(C117,Entries!$A$2:$H$425,4,FALSE)</f>
        <v>0</v>
      </c>
      <c r="H117" s="34">
        <f>VLOOKUP(C117,Entries!$A$2:$H$425,5,FALSE)</f>
        <v>0</v>
      </c>
      <c r="I117" s="34">
        <f>VLOOKUP(C117,Entries!$A$2:$H$425,6,FALSE)</f>
        <v>0</v>
      </c>
      <c r="J117" s="34">
        <f>VLOOKUP(C117,Entries!$A$2:$H$425,7,FALSE)</f>
        <v>50</v>
      </c>
      <c r="K117" s="37">
        <f>IF(LEFT(I117,1)="M",VLOOKUP(J117,GradingM!$A$2:$C$106,2,FALSE),IF(LEFT(I117,1)="F",VLOOKUP(J117,GradingF!$A$2:$C$101,2,FALSE)," "))</f>
        <v>0.8772</v>
      </c>
      <c r="L117" s="38">
        <f t="shared" si="2"/>
        <v>0.014264652777777777</v>
      </c>
    </row>
    <row r="118" spans="2:12" ht="12.75">
      <c r="B118" s="36">
        <v>116</v>
      </c>
      <c r="C118" s="36">
        <v>150</v>
      </c>
      <c r="D118" s="35">
        <v>0.016377314814814813</v>
      </c>
      <c r="E118" s="36">
        <f>VLOOKUP(C118,Entries!$A$2:$D$425,2,FALSE)</f>
        <v>0</v>
      </c>
      <c r="F118" s="36">
        <f>VLOOKUP(C118,Entries!$A$2:$D$425,3,FALSE)</f>
        <v>0</v>
      </c>
      <c r="G118" s="34">
        <f>VLOOKUP(C118,Entries!$A$2:$H$425,4,FALSE)</f>
        <v>0</v>
      </c>
      <c r="H118" s="34">
        <f>VLOOKUP(C118,Entries!$A$2:$H$425,5,FALSE)</f>
        <v>0</v>
      </c>
      <c r="I118" s="34">
        <f>VLOOKUP(C118,Entries!$A$2:$H$425,6,FALSE)</f>
        <v>0</v>
      </c>
      <c r="J118" s="34">
        <f>VLOOKUP(C118,Entries!$A$2:$H$425,7,FALSE)</f>
        <v>23</v>
      </c>
      <c r="K118" s="37">
        <f>IF(LEFT(I118,1)="M",VLOOKUP(J118,GradingM!$A$2:$C$106,2,FALSE),IF(LEFT(I118,1)="F",VLOOKUP(J118,GradingF!$A$2:$C$101,2,FALSE)," "))</f>
        <v>1</v>
      </c>
      <c r="L118" s="38">
        <f t="shared" si="2"/>
        <v>0.016377314814814813</v>
      </c>
    </row>
    <row r="119" spans="2:12" ht="12.75">
      <c r="B119" s="36">
        <v>117</v>
      </c>
      <c r="C119" s="36">
        <v>98</v>
      </c>
      <c r="D119" s="35">
        <v>0.016469907407407405</v>
      </c>
      <c r="E119" s="36">
        <f>VLOOKUP(C119,Entries!$A$2:$D$425,2,FALSE)</f>
        <v>0</v>
      </c>
      <c r="F119" s="36">
        <f>VLOOKUP(C119,Entries!$A$2:$D$425,3,FALSE)</f>
        <v>0</v>
      </c>
      <c r="G119" s="34">
        <f>VLOOKUP(C119,Entries!$A$2:$H$425,4,FALSE)</f>
        <v>0</v>
      </c>
      <c r="H119" s="34">
        <f>VLOOKUP(C119,Entries!$A$2:$H$425,5,FALSE)</f>
        <v>0</v>
      </c>
      <c r="I119" s="34">
        <f>VLOOKUP(C119,Entries!$A$2:$H$425,6,FALSE)</f>
        <v>0</v>
      </c>
      <c r="J119" s="34">
        <f>VLOOKUP(C119,Entries!$A$2:$H$425,7,FALSE)</f>
        <v>24</v>
      </c>
      <c r="K119" s="37">
        <f>IF(LEFT(I119,1)="M",VLOOKUP(J119,GradingM!$A$2:$C$106,2,FALSE),IF(LEFT(I119,1)="F",VLOOKUP(J119,GradingF!$A$2:$C$101,2,FALSE)," "))</f>
        <v>1</v>
      </c>
      <c r="L119" s="38">
        <f t="shared" si="2"/>
        <v>0.016469907407407405</v>
      </c>
    </row>
    <row r="120" spans="2:12" ht="12.75">
      <c r="B120" s="36">
        <v>118</v>
      </c>
      <c r="C120" s="36">
        <v>41</v>
      </c>
      <c r="D120" s="35">
        <v>0.01678240740740741</v>
      </c>
      <c r="E120" s="36">
        <f>VLOOKUP(C120,Entries!$A$2:$D$425,2,FALSE)</f>
        <v>0</v>
      </c>
      <c r="F120" s="36">
        <f>VLOOKUP(C120,Entries!$A$2:$D$425,3,FALSE)</f>
        <v>0</v>
      </c>
      <c r="G120" s="34">
        <f>VLOOKUP(C120,Entries!$A$2:$H$425,4,FALSE)</f>
        <v>0</v>
      </c>
      <c r="H120" s="34">
        <f>VLOOKUP(C120,Entries!$A$2:$H$425,5,FALSE)</f>
        <v>0</v>
      </c>
      <c r="I120" s="34">
        <f>VLOOKUP(C120,Entries!$A$2:$H$425,6,FALSE)</f>
        <v>0</v>
      </c>
      <c r="J120" s="34">
        <f>VLOOKUP(C120,Entries!$A$2:$H$425,7,FALSE)</f>
        <v>33</v>
      </c>
      <c r="K120" s="37">
        <f>IF(LEFT(I120,1)="M",VLOOKUP(J120,GradingM!$A$2:$C$106,2,FALSE),IF(LEFT(I120,1)="F",VLOOKUP(J120,GradingF!$A$2:$C$101,2,FALSE)," "))</f>
        <v>1</v>
      </c>
      <c r="L120" s="38">
        <f t="shared" si="2"/>
        <v>0.01678240740740741</v>
      </c>
    </row>
    <row r="121" spans="2:12" ht="12.75">
      <c r="B121" s="36">
        <v>119</v>
      </c>
      <c r="C121" s="36">
        <v>70</v>
      </c>
      <c r="D121" s="35">
        <v>0.016828703703703703</v>
      </c>
      <c r="E121" s="36">
        <f>VLOOKUP(C121,Entries!$A$2:$D$425,2,FALSE)</f>
        <v>0</v>
      </c>
      <c r="F121" s="36">
        <f>VLOOKUP(C121,Entries!$A$2:$D$425,3,FALSE)</f>
        <v>0</v>
      </c>
      <c r="G121" s="34">
        <f>VLOOKUP(C121,Entries!$A$2:$H$425,4,FALSE)</f>
        <v>0</v>
      </c>
      <c r="H121" s="34">
        <f>VLOOKUP(C121,Entries!$A$2:$H$425,5,FALSE)</f>
        <v>0</v>
      </c>
      <c r="I121" s="34">
        <f>VLOOKUP(C121,Entries!$A$2:$H$425,6,FALSE)</f>
        <v>0</v>
      </c>
      <c r="J121" s="34">
        <f>VLOOKUP(C121,Entries!$A$2:$H$425,7,FALSE)</f>
        <v>57</v>
      </c>
      <c r="K121" s="37">
        <f>IF(LEFT(I121,1)="M",VLOOKUP(J121,GradingM!$A$2:$C$106,2,FALSE),IF(LEFT(I121,1)="F",VLOOKUP(J121,GradingF!$A$2:$C$101,2,FALSE)," "))</f>
        <v>0.8186</v>
      </c>
      <c r="L121" s="38">
        <f t="shared" si="2"/>
        <v>0.013775976851851852</v>
      </c>
    </row>
    <row r="122" spans="2:12" ht="12.75">
      <c r="B122" s="36">
        <v>120</v>
      </c>
      <c r="C122" s="36">
        <v>170</v>
      </c>
      <c r="D122" s="35">
        <v>0.017534722222222222</v>
      </c>
      <c r="E122" s="36">
        <f>VLOOKUP(C122,Entries!$A$2:$D$425,2,FALSE)</f>
        <v>0</v>
      </c>
      <c r="F122" s="36">
        <f>VLOOKUP(C122,Entries!$A$2:$D$425,3,FALSE)</f>
        <v>0</v>
      </c>
      <c r="G122" s="34">
        <f>VLOOKUP(C122,Entries!$A$2:$H$425,4,FALSE)</f>
        <v>0</v>
      </c>
      <c r="H122" s="34">
        <f>VLOOKUP(C122,Entries!$A$2:$H$425,5,FALSE)</f>
        <v>0</v>
      </c>
      <c r="I122" s="34">
        <f>VLOOKUP(C122,Entries!$A$2:$H$425,6,FALSE)</f>
        <v>0</v>
      </c>
      <c r="J122" s="34">
        <f>VLOOKUP(C122,Entries!$A$2:$H$425,7,FALSE)</f>
        <v>31</v>
      </c>
      <c r="K122" s="37">
        <f>IF(LEFT(I122,1)="M",VLOOKUP(J122,GradingM!$A$2:$C$106,2,FALSE),IF(LEFT(I122,1)="F",VLOOKUP(J122,GradingF!$A$2:$C$101,2,FALSE)," "))</f>
        <v>1</v>
      </c>
      <c r="L122" s="38">
        <f t="shared" si="2"/>
        <v>0.017534722222222222</v>
      </c>
    </row>
    <row r="123" spans="2:12" ht="12.75">
      <c r="B123" s="36">
        <v>121</v>
      </c>
      <c r="C123" s="36">
        <v>83</v>
      </c>
      <c r="D123" s="35">
        <v>0.017592592592592594</v>
      </c>
      <c r="E123" s="36">
        <f>VLOOKUP(C123,Entries!$A$2:$D$425,2,FALSE)</f>
        <v>0</v>
      </c>
      <c r="F123" s="36">
        <f>VLOOKUP(C123,Entries!$A$2:$D$425,3,FALSE)</f>
        <v>0</v>
      </c>
      <c r="G123" s="34">
        <f>VLOOKUP(C123,Entries!$A$2:$H$425,4,FALSE)</f>
        <v>0</v>
      </c>
      <c r="H123" s="34">
        <f>VLOOKUP(C123,Entries!$A$2:$H$425,5,FALSE)</f>
        <v>0</v>
      </c>
      <c r="I123" s="34">
        <f>VLOOKUP(C123,Entries!$A$2:$H$425,6,FALSE)</f>
        <v>0</v>
      </c>
      <c r="J123" s="34">
        <f>VLOOKUP(C123,Entries!$A$2:$H$425,7,FALSE)</f>
        <v>49</v>
      </c>
      <c r="K123" s="37">
        <f>IF(LEFT(I123,1)="M",VLOOKUP(J123,GradingM!$A$2:$C$106,2,FALSE),IF(LEFT(I123,1)="F",VLOOKUP(J123,GradingF!$A$2:$C$101,2,FALSE)," "))</f>
        <v>0.8852</v>
      </c>
      <c r="L123" s="38">
        <f t="shared" si="2"/>
        <v>0.015572962962962964</v>
      </c>
    </row>
    <row r="124" spans="2:12" ht="12.75">
      <c r="B124" s="36">
        <v>122</v>
      </c>
      <c r="C124" s="36">
        <v>71</v>
      </c>
      <c r="D124" s="35">
        <v>0.017604166666666667</v>
      </c>
      <c r="E124" s="36">
        <f>VLOOKUP(C124,Entries!$A$2:$D$425,2,FALSE)</f>
        <v>0</v>
      </c>
      <c r="F124" s="36">
        <f>VLOOKUP(C124,Entries!$A$2:$D$425,3,FALSE)</f>
        <v>0</v>
      </c>
      <c r="G124" s="34">
        <f>VLOOKUP(C124,Entries!$A$2:$H$425,4,FALSE)</f>
        <v>0</v>
      </c>
      <c r="H124" s="34">
        <f>VLOOKUP(C124,Entries!$A$2:$H$425,5,FALSE)</f>
        <v>0</v>
      </c>
      <c r="I124" s="34">
        <f>VLOOKUP(C124,Entries!$A$2:$H$425,6,FALSE)</f>
        <v>0</v>
      </c>
      <c r="J124" s="34">
        <f>VLOOKUP(C124,Entries!$A$2:$H$425,7,FALSE)</f>
        <v>47</v>
      </c>
      <c r="K124" s="37">
        <f>IF(LEFT(I124,1)="M",VLOOKUP(J124,GradingM!$A$2:$C$106,2,FALSE),IF(LEFT(I124,1)="F",VLOOKUP(J124,GradingF!$A$2:$C$101,2,FALSE)," "))</f>
        <v>0.9012</v>
      </c>
      <c r="L124" s="38">
        <f t="shared" si="2"/>
        <v>0.015864875</v>
      </c>
    </row>
    <row r="125" spans="2:12" ht="12.75">
      <c r="B125" s="36">
        <v>123</v>
      </c>
      <c r="C125" s="36">
        <v>2</v>
      </c>
      <c r="D125" s="35">
        <v>0.017638888888888888</v>
      </c>
      <c r="E125" s="36">
        <f>VLOOKUP(C125,Entries!$A$2:$D$425,2,FALSE)</f>
        <v>0</v>
      </c>
      <c r="F125" s="36">
        <f>VLOOKUP(C125,Entries!$A$2:$D$425,3,FALSE)</f>
        <v>0</v>
      </c>
      <c r="G125" s="34">
        <f>VLOOKUP(C125,Entries!$A$2:$H$425,4,FALSE)</f>
        <v>0</v>
      </c>
      <c r="H125" s="34">
        <f>VLOOKUP(C125,Entries!$A$2:$H$425,5,FALSE)</f>
        <v>0</v>
      </c>
      <c r="I125" s="34">
        <f>VLOOKUP(C125,Entries!$A$2:$H$425,6,FALSE)</f>
        <v>0</v>
      </c>
      <c r="J125" s="34">
        <f>VLOOKUP(C125,Entries!$A$2:$H$425,7,FALSE)</f>
        <v>29</v>
      </c>
      <c r="K125" s="37">
        <f>IF(LEFT(I125,1)="M",VLOOKUP(J125,GradingM!$A$2:$C$106,2,FALSE),IF(LEFT(I125,1)="F",VLOOKUP(J125,GradingF!$A$2:$C$101,2,FALSE)," "))</f>
        <v>1</v>
      </c>
      <c r="L125" s="38">
        <f t="shared" si="2"/>
        <v>0.017638888888888888</v>
      </c>
    </row>
    <row r="126" spans="2:12" ht="12.75">
      <c r="B126" s="36">
        <v>124</v>
      </c>
      <c r="C126" s="36">
        <v>68</v>
      </c>
      <c r="D126" s="35">
        <v>0.017766203703703704</v>
      </c>
      <c r="E126" s="36">
        <f>VLOOKUP(C126,Entries!$A$2:$D$425,2,FALSE)</f>
        <v>0</v>
      </c>
      <c r="F126" s="36">
        <f>VLOOKUP(C126,Entries!$A$2:$D$425,3,FALSE)</f>
        <v>0</v>
      </c>
      <c r="G126" s="34">
        <f>VLOOKUP(C126,Entries!$A$2:$H$425,4,FALSE)</f>
        <v>0</v>
      </c>
      <c r="H126" s="34">
        <f>VLOOKUP(C126,Entries!$A$2:$H$425,5,FALSE)</f>
        <v>0</v>
      </c>
      <c r="I126" s="34">
        <f>VLOOKUP(C126,Entries!$A$2:$H$425,6,FALSE)</f>
        <v>0</v>
      </c>
      <c r="J126" s="34">
        <f>VLOOKUP(C126,Entries!$A$2:$H$425,7,FALSE)</f>
        <v>21</v>
      </c>
      <c r="K126" s="37">
        <f>IF(LEFT(I126,1)="M",VLOOKUP(J126,GradingM!$A$2:$C$106,2,FALSE),IF(LEFT(I126,1)="F",VLOOKUP(J126,GradingF!$A$2:$C$101,2,FALSE)," "))</f>
        <v>1</v>
      </c>
      <c r="L126" s="38">
        <f t="shared" si="2"/>
        <v>0.017766203703703704</v>
      </c>
    </row>
    <row r="127" spans="2:12" ht="12.75">
      <c r="B127" s="36">
        <v>125</v>
      </c>
      <c r="C127" s="36">
        <v>63</v>
      </c>
      <c r="D127" s="35">
        <v>0.024131944444444445</v>
      </c>
      <c r="E127" s="36">
        <f>VLOOKUP(C127,Entries!$A$2:$D$425,2,FALSE)</f>
        <v>0</v>
      </c>
      <c r="F127" s="36">
        <f>VLOOKUP(C127,Entries!$A$2:$D$425,3,FALSE)</f>
        <v>0</v>
      </c>
      <c r="G127" s="34">
        <f>VLOOKUP(C127,Entries!$A$2:$H$425,4,FALSE)</f>
        <v>0</v>
      </c>
      <c r="H127" s="34">
        <f>VLOOKUP(C127,Entries!$A$2:$H$425,5,FALSE)</f>
        <v>0</v>
      </c>
      <c r="I127" s="34">
        <f>VLOOKUP(C127,Entries!$A$2:$H$425,6,FALSE)</f>
        <v>0</v>
      </c>
      <c r="J127" s="34">
        <f>VLOOKUP(C127,Entries!$A$2:$H$425,7,FALSE)</f>
        <v>80</v>
      </c>
      <c r="K127" s="37">
        <f>IF(LEFT(I127,1)="M",VLOOKUP(J127,GradingM!$A$2:$C$106,2,FALSE),IF(LEFT(I127,1)="F",VLOOKUP(J127,GradingF!$A$2:$C$101,2,FALSE)," "))</f>
        <v>0.6615</v>
      </c>
      <c r="L127" s="38">
        <f t="shared" si="2"/>
        <v>0.01596328125</v>
      </c>
    </row>
    <row r="128" spans="2:12" ht="12.75">
      <c r="B128" s="36">
        <v>126</v>
      </c>
      <c r="C128" s="36" t="s">
        <v>13</v>
      </c>
      <c r="D128" s="35" t="s">
        <v>13</v>
      </c>
      <c r="E128" s="36" t="e">
        <f>VLOOKUP(C128,Entries!$A$2:$D$425,2,FALSE)</f>
        <v>#N/A</v>
      </c>
      <c r="F128" s="36" t="e">
        <f>VLOOKUP(C128,Entries!$A$2:$D$425,3,FALSE)</f>
        <v>#N/A</v>
      </c>
      <c r="G128" s="34" t="e">
        <f>VLOOKUP(C128,Entries!$A$2:$H$425,4,FALSE)</f>
        <v>#N/A</v>
      </c>
      <c r="H128" s="34" t="e">
        <f>VLOOKUP(C128,Entries!$A$2:$H$425,5,FALSE)</f>
        <v>#N/A</v>
      </c>
      <c r="I128" s="34" t="e">
        <f>VLOOKUP(C128,Entries!$A$2:$H$425,6,FALSE)</f>
        <v>#N/A</v>
      </c>
      <c r="J128" s="34" t="e">
        <f>VLOOKUP(C128,Entries!$A$2:$H$425,7,FALSE)</f>
        <v>#N/A</v>
      </c>
      <c r="K128" s="37" t="e">
        <f>IF(LEFT(I128,1)="M",VLOOKUP(J128,GradingM!$A$2:$C$106,2,FALSE),IF(LEFT(I128,1)="F",VLOOKUP(J128,GradingF!$A$2:$C$101,2,FALSE)," "))</f>
        <v>#N/A</v>
      </c>
      <c r="L128" s="38">
        <f t="shared" si="2"/>
        <v>0</v>
      </c>
    </row>
    <row r="129" spans="2:12" ht="12.75">
      <c r="B129" s="36">
        <v>127</v>
      </c>
      <c r="C129" s="36" t="s">
        <v>13</v>
      </c>
      <c r="D129" s="35" t="s">
        <v>13</v>
      </c>
      <c r="E129" s="36" t="e">
        <f>VLOOKUP(C129,Entries!$A$2:$D$425,2,FALSE)</f>
        <v>#N/A</v>
      </c>
      <c r="F129" s="36" t="e">
        <f>VLOOKUP(C129,Entries!$A$2:$D$425,3,FALSE)</f>
        <v>#N/A</v>
      </c>
      <c r="G129" s="34" t="e">
        <f>VLOOKUP(C129,Entries!$A$2:$H$425,4,FALSE)</f>
        <v>#N/A</v>
      </c>
      <c r="H129" s="34" t="e">
        <f>VLOOKUP(C129,Entries!$A$2:$H$425,5,FALSE)</f>
        <v>#N/A</v>
      </c>
      <c r="I129" s="34" t="e">
        <f>VLOOKUP(C129,Entries!$A$2:$H$425,6,FALSE)</f>
        <v>#N/A</v>
      </c>
      <c r="J129" s="34" t="e">
        <f>VLOOKUP(C129,Entries!$A$2:$H$425,7,FALSE)</f>
        <v>#N/A</v>
      </c>
      <c r="K129" s="37" t="e">
        <f>IF(LEFT(I129,1)="M",VLOOKUP(J129,GradingM!$A$2:$C$106,2,FALSE),IF(LEFT(I129,1)="F",VLOOKUP(J129,GradingF!$A$2:$C$101,2,FALSE)," "))</f>
        <v>#N/A</v>
      </c>
      <c r="L129" s="38">
        <f t="shared" si="2"/>
        <v>0</v>
      </c>
    </row>
    <row r="130" spans="2:12" ht="12.75">
      <c r="B130" s="36">
        <v>128</v>
      </c>
      <c r="C130" s="36" t="s">
        <v>13</v>
      </c>
      <c r="D130" s="35" t="s">
        <v>367</v>
      </c>
      <c r="E130" s="36" t="e">
        <f>VLOOKUP(C130,Entries!$A$2:$D$425,2,FALSE)</f>
        <v>#N/A</v>
      </c>
      <c r="F130" s="36" t="e">
        <f>VLOOKUP(C130,Entries!$A$2:$D$425,3,FALSE)</f>
        <v>#N/A</v>
      </c>
      <c r="G130" s="34" t="e">
        <f>VLOOKUP(C130,Entries!$A$2:$H$425,4,FALSE)</f>
        <v>#N/A</v>
      </c>
      <c r="H130" s="34" t="e">
        <f>VLOOKUP(C130,Entries!$A$2:$H$425,5,FALSE)</f>
        <v>#N/A</v>
      </c>
      <c r="I130" s="34" t="e">
        <f>VLOOKUP(C130,Entries!$A$2:$H$425,6,FALSE)</f>
        <v>#N/A</v>
      </c>
      <c r="J130" s="34" t="e">
        <f>VLOOKUP(C130,Entries!$A$2:$H$425,7,FALSE)</f>
        <v>#N/A</v>
      </c>
      <c r="K130" s="37" t="e">
        <f>IF(LEFT(I130,1)="M",VLOOKUP(J130,GradingM!$A$2:$C$106,2,FALSE),IF(LEFT(I130,1)="F",VLOOKUP(J130,GradingF!$A$2:$C$101,2,FALSE)," "))</f>
        <v>#N/A</v>
      </c>
      <c r="L130" s="38">
        <f t="shared" si="2"/>
        <v>0</v>
      </c>
    </row>
    <row r="131" spans="2:12" ht="12.75">
      <c r="B131" s="36">
        <v>129</v>
      </c>
      <c r="C131" s="36" t="s">
        <v>13</v>
      </c>
      <c r="D131" s="35" t="s">
        <v>13</v>
      </c>
      <c r="E131" s="36" t="e">
        <f>VLOOKUP(C131,Entries!$A$2:$D$425,2,FALSE)</f>
        <v>#N/A</v>
      </c>
      <c r="F131" s="36" t="e">
        <f>VLOOKUP(C131,Entries!$A$2:$D$425,3,FALSE)</f>
        <v>#N/A</v>
      </c>
      <c r="G131" s="34" t="e">
        <f>VLOOKUP(C131,Entries!$A$2:$H$425,4,FALSE)</f>
        <v>#N/A</v>
      </c>
      <c r="H131" s="34" t="e">
        <f>VLOOKUP(C131,Entries!$A$2:$H$425,5,FALSE)</f>
        <v>#N/A</v>
      </c>
      <c r="I131" s="34" t="e">
        <f>VLOOKUP(C131,Entries!$A$2:$H$425,6,FALSE)</f>
        <v>#N/A</v>
      </c>
      <c r="J131" s="34" t="e">
        <f>VLOOKUP(C131,Entries!$A$2:$H$425,7,FALSE)</f>
        <v>#N/A</v>
      </c>
      <c r="K131" s="37" t="e">
        <f>IF(LEFT(I131,1)="M",VLOOKUP(J131,GradingM!$A$2:$C$106,2,FALSE),IF(LEFT(I131,1)="F",VLOOKUP(J131,GradingF!$A$2:$C$101,2,FALSE)," "))</f>
        <v>#N/A</v>
      </c>
      <c r="L131" s="38">
        <f t="shared" si="2"/>
        <v>0</v>
      </c>
    </row>
    <row r="132" spans="2:12" ht="12.75">
      <c r="B132" s="36">
        <v>130</v>
      </c>
      <c r="C132" s="36" t="s">
        <v>13</v>
      </c>
      <c r="D132" s="35" t="s">
        <v>13</v>
      </c>
      <c r="E132" s="36" t="e">
        <f>VLOOKUP(C132,Entries!$A$2:$D$425,2,FALSE)</f>
        <v>#N/A</v>
      </c>
      <c r="F132" s="36" t="e">
        <f>VLOOKUP(C132,Entries!$A$2:$D$425,3,FALSE)</f>
        <v>#N/A</v>
      </c>
      <c r="G132" s="34" t="e">
        <f>VLOOKUP(C132,Entries!$A$2:$H$425,4,FALSE)</f>
        <v>#N/A</v>
      </c>
      <c r="H132" s="34" t="e">
        <f>VLOOKUP(C132,Entries!$A$2:$H$425,5,FALSE)</f>
        <v>#N/A</v>
      </c>
      <c r="I132" s="34" t="e">
        <f>VLOOKUP(C132,Entries!$A$2:$H$425,6,FALSE)</f>
        <v>#N/A</v>
      </c>
      <c r="J132" s="34" t="e">
        <f>VLOOKUP(C132,Entries!$A$2:$H$425,7,FALSE)</f>
        <v>#N/A</v>
      </c>
      <c r="K132" s="37" t="e">
        <f>IF(LEFT(I132,1)="M",VLOOKUP(J132,GradingM!$A$2:$C$106,2,FALSE),IF(LEFT(I132,1)="F",VLOOKUP(J132,GradingF!$A$2:$C$101,2,FALSE)," "))</f>
        <v>#N/A</v>
      </c>
      <c r="L132" s="38">
        <f t="shared" si="2"/>
        <v>0</v>
      </c>
    </row>
    <row r="133" spans="2:12" ht="12.75">
      <c r="B133" s="36">
        <v>131</v>
      </c>
      <c r="C133" s="36" t="s">
        <v>13</v>
      </c>
      <c r="D133" s="35" t="s">
        <v>13</v>
      </c>
      <c r="E133" s="36" t="e">
        <f>VLOOKUP(C133,Entries!$A$2:$D$425,2,FALSE)</f>
        <v>#N/A</v>
      </c>
      <c r="F133" s="36" t="e">
        <f>VLOOKUP(C133,Entries!$A$2:$D$425,3,FALSE)</f>
        <v>#N/A</v>
      </c>
      <c r="G133" s="34" t="e">
        <f>VLOOKUP(C133,Entries!$A$2:$H$425,4,FALSE)</f>
        <v>#N/A</v>
      </c>
      <c r="H133" s="34" t="e">
        <f>VLOOKUP(C133,Entries!$A$2:$H$425,5,FALSE)</f>
        <v>#N/A</v>
      </c>
      <c r="I133" s="34" t="e">
        <f>VLOOKUP(C133,Entries!$A$2:$H$425,6,FALSE)</f>
        <v>#N/A</v>
      </c>
      <c r="J133" s="34" t="e">
        <f>VLOOKUP(C133,Entries!$A$2:$H$425,7,FALSE)</f>
        <v>#N/A</v>
      </c>
      <c r="K133" s="37" t="e">
        <f>IF(LEFT(I133,1)="M",VLOOKUP(J133,GradingM!$A$2:$C$106,2,FALSE),IF(LEFT(I133,1)="F",VLOOKUP(J133,GradingF!$A$2:$C$101,2,FALSE)," "))</f>
        <v>#N/A</v>
      </c>
      <c r="L133" s="38">
        <f t="shared" si="2"/>
        <v>0</v>
      </c>
    </row>
    <row r="134" spans="2:12" ht="12.75">
      <c r="B134" s="36">
        <v>132</v>
      </c>
      <c r="C134" s="36" t="s">
        <v>13</v>
      </c>
      <c r="D134" s="35" t="s">
        <v>13</v>
      </c>
      <c r="E134" s="36" t="e">
        <f>VLOOKUP(C134,Entries!$A$2:$D$425,2,FALSE)</f>
        <v>#N/A</v>
      </c>
      <c r="F134" s="36" t="e">
        <f>VLOOKUP(C134,Entries!$A$2:$D$425,3,FALSE)</f>
        <v>#N/A</v>
      </c>
      <c r="G134" s="34" t="e">
        <f>VLOOKUP(C134,Entries!$A$2:$H$425,4,FALSE)</f>
        <v>#N/A</v>
      </c>
      <c r="H134" s="34" t="e">
        <f>VLOOKUP(C134,Entries!$A$2:$H$425,5,FALSE)</f>
        <v>#N/A</v>
      </c>
      <c r="I134" s="34" t="e">
        <f>VLOOKUP(C134,Entries!$A$2:$H$425,6,FALSE)</f>
        <v>#N/A</v>
      </c>
      <c r="J134" s="34" t="e">
        <f>VLOOKUP(C134,Entries!$A$2:$H$425,7,FALSE)</f>
        <v>#N/A</v>
      </c>
      <c r="K134" s="37" t="e">
        <f>IF(LEFT(I134,1)="M",VLOOKUP(J134,GradingM!$A$2:$C$106,2,FALSE),IF(LEFT(I134,1)="F",VLOOKUP(J134,GradingF!$A$2:$C$101,2,FALSE)," "))</f>
        <v>#N/A</v>
      </c>
      <c r="L134" s="38">
        <f t="shared" si="2"/>
        <v>0</v>
      </c>
    </row>
    <row r="135" spans="2:12" ht="12.75">
      <c r="B135" s="36">
        <v>133</v>
      </c>
      <c r="C135" s="36" t="s">
        <v>13</v>
      </c>
      <c r="D135" s="35" t="s">
        <v>13</v>
      </c>
      <c r="E135" s="36" t="e">
        <f>VLOOKUP(C135,Entries!$A$2:$D$425,2,FALSE)</f>
        <v>#N/A</v>
      </c>
      <c r="F135" s="36" t="e">
        <f>VLOOKUP(C135,Entries!$A$2:$D$425,3,FALSE)</f>
        <v>#N/A</v>
      </c>
      <c r="G135" s="34" t="e">
        <f>VLOOKUP(C135,Entries!$A$2:$H$425,4,FALSE)</f>
        <v>#N/A</v>
      </c>
      <c r="H135" s="34" t="e">
        <f>VLOOKUP(C135,Entries!$A$2:$H$425,5,FALSE)</f>
        <v>#N/A</v>
      </c>
      <c r="I135" s="34" t="e">
        <f>VLOOKUP(C135,Entries!$A$2:$H$425,6,FALSE)</f>
        <v>#N/A</v>
      </c>
      <c r="J135" s="34" t="e">
        <f>VLOOKUP(C135,Entries!$A$2:$H$425,7,FALSE)</f>
        <v>#N/A</v>
      </c>
      <c r="K135" s="37" t="e">
        <f>IF(LEFT(I135,1)="M",VLOOKUP(J135,GradingM!$A$2:$C$106,2,FALSE),IF(LEFT(I135,1)="F",VLOOKUP(J135,GradingF!$A$2:$C$101,2,FALSE)," "))</f>
        <v>#N/A</v>
      </c>
      <c r="L135" s="38">
        <f t="shared" si="2"/>
        <v>0</v>
      </c>
    </row>
    <row r="136" spans="2:12" ht="12.75">
      <c r="B136" s="36">
        <v>134</v>
      </c>
      <c r="C136" s="36" t="s">
        <v>13</v>
      </c>
      <c r="D136" s="35" t="s">
        <v>13</v>
      </c>
      <c r="E136" s="36" t="e">
        <f>VLOOKUP(C136,Entries!$A$2:$D$425,2,FALSE)</f>
        <v>#N/A</v>
      </c>
      <c r="F136" s="36" t="e">
        <f>VLOOKUP(C136,Entries!$A$2:$D$425,3,FALSE)</f>
        <v>#N/A</v>
      </c>
      <c r="G136" s="34" t="e">
        <f>VLOOKUP(C136,Entries!$A$2:$H$425,4,FALSE)</f>
        <v>#N/A</v>
      </c>
      <c r="H136" s="34" t="e">
        <f>VLOOKUP(C136,Entries!$A$2:$H$425,5,FALSE)</f>
        <v>#N/A</v>
      </c>
      <c r="I136" s="34" t="e">
        <f>VLOOKUP(C136,Entries!$A$2:$H$425,6,FALSE)</f>
        <v>#N/A</v>
      </c>
      <c r="J136" s="34" t="e">
        <f>VLOOKUP(C136,Entries!$A$2:$H$425,7,FALSE)</f>
        <v>#N/A</v>
      </c>
      <c r="K136" s="37" t="e">
        <f>IF(LEFT(I136,1)="M",VLOOKUP(J136,GradingM!$A$2:$C$106,2,FALSE),IF(LEFT(I136,1)="F",VLOOKUP(J136,GradingF!$A$2:$C$101,2,FALSE)," "))</f>
        <v>#N/A</v>
      </c>
      <c r="L136" s="38">
        <f t="shared" si="2"/>
        <v>0</v>
      </c>
    </row>
    <row r="137" spans="2:12" ht="12.75">
      <c r="B137" s="36">
        <v>135</v>
      </c>
      <c r="C137" s="36" t="s">
        <v>13</v>
      </c>
      <c r="D137" s="35" t="s">
        <v>13</v>
      </c>
      <c r="E137" s="36" t="e">
        <f>VLOOKUP(C137,Entries!$A$2:$D$425,2,FALSE)</f>
        <v>#N/A</v>
      </c>
      <c r="F137" s="36" t="e">
        <f>VLOOKUP(C137,Entries!$A$2:$D$425,3,FALSE)</f>
        <v>#N/A</v>
      </c>
      <c r="G137" s="34" t="e">
        <f>VLOOKUP(C137,Entries!$A$2:$H$425,4,FALSE)</f>
        <v>#N/A</v>
      </c>
      <c r="H137" s="34" t="e">
        <f>VLOOKUP(C137,Entries!$A$2:$H$425,5,FALSE)</f>
        <v>#N/A</v>
      </c>
      <c r="I137" s="34" t="e">
        <f>VLOOKUP(C137,Entries!$A$2:$H$425,6,FALSE)</f>
        <v>#N/A</v>
      </c>
      <c r="J137" s="34" t="e">
        <f>VLOOKUP(C137,Entries!$A$2:$H$425,7,FALSE)</f>
        <v>#N/A</v>
      </c>
      <c r="K137" s="37" t="e">
        <f>IF(LEFT(I137,1)="M",VLOOKUP(J137,GradingM!$A$2:$C$106,2,FALSE),IF(LEFT(I137,1)="F",VLOOKUP(J137,GradingF!$A$2:$C$101,2,FALSE)," "))</f>
        <v>#N/A</v>
      </c>
      <c r="L137" s="38">
        <f t="shared" si="2"/>
        <v>0</v>
      </c>
    </row>
    <row r="138" spans="2:12" ht="12.75">
      <c r="B138" s="36">
        <v>136</v>
      </c>
      <c r="C138" s="36" t="s">
        <v>13</v>
      </c>
      <c r="D138" s="35" t="s">
        <v>13</v>
      </c>
      <c r="E138" s="36" t="e">
        <f>VLOOKUP(C138,Entries!$A$2:$D$425,2,FALSE)</f>
        <v>#N/A</v>
      </c>
      <c r="F138" s="36" t="e">
        <f>VLOOKUP(C138,Entries!$A$2:$D$425,3,FALSE)</f>
        <v>#N/A</v>
      </c>
      <c r="G138" s="34" t="e">
        <f>VLOOKUP(C138,Entries!$A$2:$H$425,4,FALSE)</f>
        <v>#N/A</v>
      </c>
      <c r="H138" s="34" t="e">
        <f>VLOOKUP(C138,Entries!$A$2:$H$425,5,FALSE)</f>
        <v>#N/A</v>
      </c>
      <c r="I138" s="34" t="e">
        <f>VLOOKUP(C138,Entries!$A$2:$H$425,6,FALSE)</f>
        <v>#N/A</v>
      </c>
      <c r="J138" s="34" t="e">
        <f>VLOOKUP(C138,Entries!$A$2:$H$425,7,FALSE)</f>
        <v>#N/A</v>
      </c>
      <c r="K138" s="37" t="e">
        <f>IF(LEFT(I138,1)="M",VLOOKUP(J138,GradingM!$A$2:$C$106,2,FALSE),IF(LEFT(I138,1)="F",VLOOKUP(J138,GradingF!$A$2:$C$101,2,FALSE)," "))</f>
        <v>#N/A</v>
      </c>
      <c r="L138" s="38">
        <f t="shared" si="2"/>
        <v>0</v>
      </c>
    </row>
    <row r="139" spans="2:12" ht="12.75">
      <c r="B139" s="36">
        <v>137</v>
      </c>
      <c r="C139" s="36" t="s">
        <v>13</v>
      </c>
      <c r="D139" s="35" t="s">
        <v>13</v>
      </c>
      <c r="E139" s="36" t="e">
        <f>VLOOKUP(C139,Entries!$A$2:$D$425,2,FALSE)</f>
        <v>#N/A</v>
      </c>
      <c r="F139" s="36" t="e">
        <f>VLOOKUP(C139,Entries!$A$2:$D$425,3,FALSE)</f>
        <v>#N/A</v>
      </c>
      <c r="G139" s="34" t="e">
        <f>VLOOKUP(C139,Entries!$A$2:$H$425,4,FALSE)</f>
        <v>#N/A</v>
      </c>
      <c r="H139" s="34" t="e">
        <f>VLOOKUP(C139,Entries!$A$2:$H$425,5,FALSE)</f>
        <v>#N/A</v>
      </c>
      <c r="I139" s="34" t="e">
        <f>VLOOKUP(C139,Entries!$A$2:$H$425,6,FALSE)</f>
        <v>#N/A</v>
      </c>
      <c r="J139" s="34" t="e">
        <f>VLOOKUP(C139,Entries!$A$2:$H$425,7,FALSE)</f>
        <v>#N/A</v>
      </c>
      <c r="K139" s="37" t="e">
        <f>IF(LEFT(I139,1)="M",VLOOKUP(J139,GradingM!$A$2:$C$106,2,FALSE),IF(LEFT(I139,1)="F",VLOOKUP(J139,GradingF!$A$2:$C$101,2,FALSE)," "))</f>
        <v>#N/A</v>
      </c>
      <c r="L139" s="38">
        <f t="shared" si="2"/>
        <v>0</v>
      </c>
    </row>
    <row r="140" spans="2:12" ht="12.75">
      <c r="B140" s="36">
        <v>138</v>
      </c>
      <c r="C140" s="36" t="s">
        <v>13</v>
      </c>
      <c r="D140" s="35" t="s">
        <v>13</v>
      </c>
      <c r="E140" s="36" t="e">
        <f>VLOOKUP(C140,Entries!$A$2:$D$425,2,FALSE)</f>
        <v>#N/A</v>
      </c>
      <c r="F140" s="36" t="e">
        <f>VLOOKUP(C140,Entries!$A$2:$D$425,3,FALSE)</f>
        <v>#N/A</v>
      </c>
      <c r="G140" s="34" t="e">
        <f>VLOOKUP(C140,Entries!$A$2:$H$425,4,FALSE)</f>
        <v>#N/A</v>
      </c>
      <c r="H140" s="34" t="e">
        <f>VLOOKUP(C140,Entries!$A$2:$H$425,5,FALSE)</f>
        <v>#N/A</v>
      </c>
      <c r="I140" s="34" t="e">
        <f>VLOOKUP(C140,Entries!$A$2:$H$425,6,FALSE)</f>
        <v>#N/A</v>
      </c>
      <c r="J140" s="34" t="e">
        <f>VLOOKUP(C140,Entries!$A$2:$H$425,7,FALSE)</f>
        <v>#N/A</v>
      </c>
      <c r="K140" s="37" t="e">
        <f>IF(LEFT(I140,1)="M",VLOOKUP(J140,GradingM!$A$2:$C$106,2,FALSE),IF(LEFT(I140,1)="F",VLOOKUP(J140,GradingF!$A$2:$C$101,2,FALSE)," "))</f>
        <v>#N/A</v>
      </c>
      <c r="L140" s="38">
        <f t="shared" si="2"/>
        <v>0</v>
      </c>
    </row>
    <row r="141" spans="2:12" ht="12.75">
      <c r="B141" s="36">
        <v>139</v>
      </c>
      <c r="C141" s="36" t="s">
        <v>13</v>
      </c>
      <c r="D141" s="35" t="s">
        <v>13</v>
      </c>
      <c r="E141" s="36" t="e">
        <f>VLOOKUP(C141,Entries!$A$2:$D$425,2,FALSE)</f>
        <v>#N/A</v>
      </c>
      <c r="F141" s="36" t="e">
        <f>VLOOKUP(C141,Entries!$A$2:$D$425,3,FALSE)</f>
        <v>#N/A</v>
      </c>
      <c r="G141" s="34" t="e">
        <f>VLOOKUP(C141,Entries!$A$2:$H$425,4,FALSE)</f>
        <v>#N/A</v>
      </c>
      <c r="H141" s="34" t="e">
        <f>VLOOKUP(C141,Entries!$A$2:$H$425,5,FALSE)</f>
        <v>#N/A</v>
      </c>
      <c r="I141" s="34" t="e">
        <f>VLOOKUP(C141,Entries!$A$2:$H$425,6,FALSE)</f>
        <v>#N/A</v>
      </c>
      <c r="J141" s="34" t="e">
        <f>VLOOKUP(C141,Entries!$A$2:$H$425,7,FALSE)</f>
        <v>#N/A</v>
      </c>
      <c r="K141" s="37" t="e">
        <f>IF(LEFT(I141,1)="M",VLOOKUP(J141,GradingM!$A$2:$C$106,2,FALSE),IF(LEFT(I141,1)="F",VLOOKUP(J141,GradingF!$A$2:$C$101,2,FALSE)," "))</f>
        <v>#N/A</v>
      </c>
      <c r="L141" s="38">
        <f t="shared" si="2"/>
        <v>0</v>
      </c>
    </row>
    <row r="142" spans="2:12" ht="12.75">
      <c r="B142" s="36">
        <v>140</v>
      </c>
      <c r="C142" s="36" t="s">
        <v>13</v>
      </c>
      <c r="D142" s="35" t="s">
        <v>13</v>
      </c>
      <c r="E142" s="36" t="e">
        <f>VLOOKUP(C142,Entries!$A$2:$D$425,2,FALSE)</f>
        <v>#N/A</v>
      </c>
      <c r="F142" s="36" t="e">
        <f>VLOOKUP(C142,Entries!$A$2:$D$425,3,FALSE)</f>
        <v>#N/A</v>
      </c>
      <c r="G142" s="34" t="e">
        <f>VLOOKUP(C142,Entries!$A$2:$H$425,4,FALSE)</f>
        <v>#N/A</v>
      </c>
      <c r="H142" s="34" t="e">
        <f>VLOOKUP(C142,Entries!$A$2:$H$425,5,FALSE)</f>
        <v>#N/A</v>
      </c>
      <c r="I142" s="34" t="e">
        <f>VLOOKUP(C142,Entries!$A$2:$H$425,6,FALSE)</f>
        <v>#N/A</v>
      </c>
      <c r="J142" s="34" t="e">
        <f>VLOOKUP(C142,Entries!$A$2:$H$425,7,FALSE)</f>
        <v>#N/A</v>
      </c>
      <c r="K142" s="37" t="e">
        <f>IF(LEFT(I142,1)="M",VLOOKUP(J142,GradingM!$A$2:$C$106,2,FALSE),IF(LEFT(I142,1)="F",VLOOKUP(J142,GradingF!$A$2:$C$101,2,FALSE)," "))</f>
        <v>#N/A</v>
      </c>
      <c r="L142" s="38">
        <f t="shared" si="2"/>
        <v>0</v>
      </c>
    </row>
    <row r="143" spans="2:12" ht="12.75">
      <c r="B143" s="36">
        <v>141</v>
      </c>
      <c r="C143" s="36" t="s">
        <v>13</v>
      </c>
      <c r="D143" s="35" t="s">
        <v>13</v>
      </c>
      <c r="E143" s="36" t="e">
        <f>VLOOKUP(C143,Entries!$A$2:$D$425,2,FALSE)</f>
        <v>#N/A</v>
      </c>
      <c r="F143" s="36" t="e">
        <f>VLOOKUP(C143,Entries!$A$2:$D$425,3,FALSE)</f>
        <v>#N/A</v>
      </c>
      <c r="G143" s="34" t="e">
        <f>VLOOKUP(C143,Entries!$A$2:$H$425,4,FALSE)</f>
        <v>#N/A</v>
      </c>
      <c r="H143" s="34" t="e">
        <f>VLOOKUP(C143,Entries!$A$2:$H$425,5,FALSE)</f>
        <v>#N/A</v>
      </c>
      <c r="I143" s="34" t="e">
        <f>VLOOKUP(C143,Entries!$A$2:$H$425,6,FALSE)</f>
        <v>#N/A</v>
      </c>
      <c r="J143" s="34" t="e">
        <f>VLOOKUP(C143,Entries!$A$2:$H$425,7,FALSE)</f>
        <v>#N/A</v>
      </c>
      <c r="K143" s="37" t="e">
        <f>IF(LEFT(I143,1)="M",VLOOKUP(J143,GradingM!$A$2:$C$106,2,FALSE),IF(LEFT(I143,1)="F",VLOOKUP(J143,GradingF!$A$2:$C$101,2,FALSE)," "))</f>
        <v>#N/A</v>
      </c>
      <c r="L143" s="38">
        <f t="shared" si="2"/>
        <v>0</v>
      </c>
    </row>
    <row r="144" spans="2:12" ht="12.75">
      <c r="B144" s="36">
        <v>142</v>
      </c>
      <c r="C144" s="36" t="s">
        <v>13</v>
      </c>
      <c r="D144" s="35" t="s">
        <v>13</v>
      </c>
      <c r="E144" s="36" t="e">
        <f>VLOOKUP(C144,Entries!$A$2:$D$425,2,FALSE)</f>
        <v>#N/A</v>
      </c>
      <c r="F144" s="36" t="e">
        <f>VLOOKUP(C144,Entries!$A$2:$D$425,3,FALSE)</f>
        <v>#N/A</v>
      </c>
      <c r="G144" s="34" t="e">
        <f>VLOOKUP(C144,Entries!$A$2:$H$425,4,FALSE)</f>
        <v>#N/A</v>
      </c>
      <c r="H144" s="34" t="e">
        <f>VLOOKUP(C144,Entries!$A$2:$H$425,5,FALSE)</f>
        <v>#N/A</v>
      </c>
      <c r="I144" s="34" t="e">
        <f>VLOOKUP(C144,Entries!$A$2:$H$425,6,FALSE)</f>
        <v>#N/A</v>
      </c>
      <c r="J144" s="34" t="e">
        <f>VLOOKUP(C144,Entries!$A$2:$H$425,7,FALSE)</f>
        <v>#N/A</v>
      </c>
      <c r="K144" s="37" t="e">
        <f>IF(LEFT(I144,1)="M",VLOOKUP(J144,GradingM!$A$2:$C$106,2,FALSE),IF(LEFT(I144,1)="F",VLOOKUP(J144,GradingF!$A$2:$C$101,2,FALSE)," "))</f>
        <v>#N/A</v>
      </c>
      <c r="L144" s="38">
        <f t="shared" si="2"/>
        <v>0</v>
      </c>
    </row>
    <row r="145" spans="2:12" ht="12.75">
      <c r="B145" s="36">
        <v>143</v>
      </c>
      <c r="C145" s="36" t="s">
        <v>13</v>
      </c>
      <c r="D145" s="35" t="s">
        <v>13</v>
      </c>
      <c r="E145" s="36" t="e">
        <f>VLOOKUP(C145,Entries!$A$2:$D$425,2,FALSE)</f>
        <v>#N/A</v>
      </c>
      <c r="F145" s="36" t="e">
        <f>VLOOKUP(C145,Entries!$A$2:$D$425,3,FALSE)</f>
        <v>#N/A</v>
      </c>
      <c r="G145" s="34" t="e">
        <f>VLOOKUP(C145,Entries!$A$2:$H$425,4,FALSE)</f>
        <v>#N/A</v>
      </c>
      <c r="H145" s="34" t="e">
        <f>VLOOKUP(C145,Entries!$A$2:$H$425,5,FALSE)</f>
        <v>#N/A</v>
      </c>
      <c r="I145" s="34" t="e">
        <f>VLOOKUP(C145,Entries!$A$2:$H$425,6,FALSE)</f>
        <v>#N/A</v>
      </c>
      <c r="J145" s="34" t="e">
        <f>VLOOKUP(C145,Entries!$A$2:$H$425,7,FALSE)</f>
        <v>#N/A</v>
      </c>
      <c r="K145" s="37" t="e">
        <f>IF(LEFT(I145,1)="M",VLOOKUP(J145,GradingM!$A$2:$C$106,2,FALSE),IF(LEFT(I145,1)="F",VLOOKUP(J145,GradingF!$A$2:$C$101,2,FALSE)," "))</f>
        <v>#N/A</v>
      </c>
      <c r="L145" s="38">
        <f t="shared" si="2"/>
        <v>0</v>
      </c>
    </row>
    <row r="146" spans="2:12" ht="12.75">
      <c r="B146" s="36">
        <v>144</v>
      </c>
      <c r="C146" s="36" t="s">
        <v>13</v>
      </c>
      <c r="D146" s="35" t="s">
        <v>13</v>
      </c>
      <c r="E146" s="36" t="e">
        <f>VLOOKUP(C146,Entries!$A$2:$D$425,2,FALSE)</f>
        <v>#N/A</v>
      </c>
      <c r="F146" s="36" t="e">
        <f>VLOOKUP(C146,Entries!$A$2:$D$425,3,FALSE)</f>
        <v>#N/A</v>
      </c>
      <c r="G146" s="34" t="e">
        <f>VLOOKUP(C146,Entries!$A$2:$H$425,4,FALSE)</f>
        <v>#N/A</v>
      </c>
      <c r="H146" s="34" t="e">
        <f>VLOOKUP(C146,Entries!$A$2:$H$425,5,FALSE)</f>
        <v>#N/A</v>
      </c>
      <c r="I146" s="34" t="e">
        <f>VLOOKUP(C146,Entries!$A$2:$H$425,6,FALSE)</f>
        <v>#N/A</v>
      </c>
      <c r="J146" s="34" t="e">
        <f>VLOOKUP(C146,Entries!$A$2:$H$425,7,FALSE)</f>
        <v>#N/A</v>
      </c>
      <c r="K146" s="37" t="e">
        <f>IF(LEFT(I146,1)="M",VLOOKUP(J146,GradingM!$A$2:$C$106,2,FALSE),IF(LEFT(I146,1)="F",VLOOKUP(J146,GradingF!$A$2:$C$101,2,FALSE)," "))</f>
        <v>#N/A</v>
      </c>
      <c r="L146" s="38">
        <f t="shared" si="2"/>
        <v>0</v>
      </c>
    </row>
    <row r="147" spans="2:12" ht="12.75">
      <c r="B147" s="36">
        <v>145</v>
      </c>
      <c r="C147" s="36" t="s">
        <v>13</v>
      </c>
      <c r="D147" s="35" t="s">
        <v>13</v>
      </c>
      <c r="E147" s="36" t="e">
        <f>VLOOKUP(C147,Entries!$A$2:$D$425,2,FALSE)</f>
        <v>#N/A</v>
      </c>
      <c r="F147" s="36" t="e">
        <f>VLOOKUP(C147,Entries!$A$2:$D$425,3,FALSE)</f>
        <v>#N/A</v>
      </c>
      <c r="G147" s="34" t="e">
        <f>VLOOKUP(C147,Entries!$A$2:$H$425,4,FALSE)</f>
        <v>#N/A</v>
      </c>
      <c r="H147" s="34" t="e">
        <f>VLOOKUP(C147,Entries!$A$2:$H$425,5,FALSE)</f>
        <v>#N/A</v>
      </c>
      <c r="I147" s="34" t="e">
        <f>VLOOKUP(C147,Entries!$A$2:$H$425,6,FALSE)</f>
        <v>#N/A</v>
      </c>
      <c r="J147" s="34" t="e">
        <f>VLOOKUP(C147,Entries!$A$2:$H$425,7,FALSE)</f>
        <v>#N/A</v>
      </c>
      <c r="K147" s="37" t="e">
        <f>IF(LEFT(I147,1)="M",VLOOKUP(J147,GradingM!$A$2:$C$106,2,FALSE),IF(LEFT(I147,1)="F",VLOOKUP(J147,GradingF!$A$2:$C$101,2,FALSE)," "))</f>
        <v>#N/A</v>
      </c>
      <c r="L147" s="38">
        <f t="shared" si="2"/>
        <v>0</v>
      </c>
    </row>
    <row r="148" spans="2:12" ht="12.75">
      <c r="B148" s="36">
        <v>146</v>
      </c>
      <c r="C148" s="36" t="s">
        <v>13</v>
      </c>
      <c r="D148" s="35" t="s">
        <v>13</v>
      </c>
      <c r="E148" s="36" t="e">
        <f>VLOOKUP(C148,Entries!$A$2:$D$425,2,FALSE)</f>
        <v>#N/A</v>
      </c>
      <c r="F148" s="36" t="e">
        <f>VLOOKUP(C148,Entries!$A$2:$D$425,3,FALSE)</f>
        <v>#N/A</v>
      </c>
      <c r="G148" s="34" t="e">
        <f>VLOOKUP(C148,Entries!$A$2:$H$425,4,FALSE)</f>
        <v>#N/A</v>
      </c>
      <c r="H148" s="34" t="e">
        <f>VLOOKUP(C148,Entries!$A$2:$H$425,5,FALSE)</f>
        <v>#N/A</v>
      </c>
      <c r="I148" s="34" t="e">
        <f>VLOOKUP(C148,Entries!$A$2:$H$425,6,FALSE)</f>
        <v>#N/A</v>
      </c>
      <c r="J148" s="34" t="e">
        <f>VLOOKUP(C148,Entries!$A$2:$H$425,7,FALSE)</f>
        <v>#N/A</v>
      </c>
      <c r="K148" s="37" t="e">
        <f>IF(LEFT(I148,1)="M",VLOOKUP(J148,GradingM!$A$2:$C$106,2,FALSE),IF(LEFT(I148,1)="F",VLOOKUP(J148,GradingF!$A$2:$C$101,2,FALSE)," "))</f>
        <v>#N/A</v>
      </c>
      <c r="L148" s="38">
        <f t="shared" si="2"/>
        <v>0</v>
      </c>
    </row>
    <row r="149" spans="2:12" ht="12.75">
      <c r="B149" s="36">
        <v>147</v>
      </c>
      <c r="C149" s="36" t="s">
        <v>13</v>
      </c>
      <c r="D149" s="35" t="s">
        <v>13</v>
      </c>
      <c r="E149" s="36" t="e">
        <f>VLOOKUP(C149,Entries!$A$2:$D$425,2,FALSE)</f>
        <v>#N/A</v>
      </c>
      <c r="F149" s="36" t="e">
        <f>VLOOKUP(C149,Entries!$A$2:$D$425,3,FALSE)</f>
        <v>#N/A</v>
      </c>
      <c r="G149" s="34" t="e">
        <f>VLOOKUP(C149,Entries!$A$2:$H$425,4,FALSE)</f>
        <v>#N/A</v>
      </c>
      <c r="H149" s="34" t="e">
        <f>VLOOKUP(C149,Entries!$A$2:$H$425,5,FALSE)</f>
        <v>#N/A</v>
      </c>
      <c r="I149" s="34" t="e">
        <f>VLOOKUP(C149,Entries!$A$2:$H$425,6,FALSE)</f>
        <v>#N/A</v>
      </c>
      <c r="J149" s="34" t="e">
        <f>VLOOKUP(C149,Entries!$A$2:$H$425,7,FALSE)</f>
        <v>#N/A</v>
      </c>
      <c r="K149" s="37" t="e">
        <f>IF(LEFT(I149,1)="M",VLOOKUP(J149,GradingM!$A$2:$C$106,2,FALSE),IF(LEFT(I149,1)="F",VLOOKUP(J149,GradingF!$A$2:$C$101,2,FALSE)," "))</f>
        <v>#N/A</v>
      </c>
      <c r="L149" s="38">
        <f t="shared" si="2"/>
        <v>0</v>
      </c>
    </row>
    <row r="150" spans="2:12" ht="12.75">
      <c r="B150" s="36">
        <v>148</v>
      </c>
      <c r="C150" s="36" t="s">
        <v>13</v>
      </c>
      <c r="D150" s="35" t="s">
        <v>13</v>
      </c>
      <c r="E150" s="36" t="e">
        <f>VLOOKUP(C150,Entries!$A$2:$D$425,2,FALSE)</f>
        <v>#N/A</v>
      </c>
      <c r="F150" s="36" t="e">
        <f>VLOOKUP(C150,Entries!$A$2:$D$425,3,FALSE)</f>
        <v>#N/A</v>
      </c>
      <c r="G150" s="34" t="e">
        <f>VLOOKUP(C150,Entries!$A$2:$H$425,4,FALSE)</f>
        <v>#N/A</v>
      </c>
      <c r="H150" s="34" t="e">
        <f>VLOOKUP(C150,Entries!$A$2:$H$425,5,FALSE)</f>
        <v>#N/A</v>
      </c>
      <c r="I150" s="34" t="e">
        <f>VLOOKUP(C150,Entries!$A$2:$H$425,6,FALSE)</f>
        <v>#N/A</v>
      </c>
      <c r="J150" s="34" t="e">
        <f>VLOOKUP(C150,Entries!$A$2:$H$425,7,FALSE)</f>
        <v>#N/A</v>
      </c>
      <c r="K150" s="37" t="e">
        <f>IF(LEFT(I150,1)="M",VLOOKUP(J150,GradingM!$A$2:$C$106,2,FALSE),IF(LEFT(I150,1)="F",VLOOKUP(J150,GradingF!$A$2:$C$101,2,FALSE)," "))</f>
        <v>#N/A</v>
      </c>
      <c r="L150" s="38">
        <f t="shared" si="2"/>
        <v>0</v>
      </c>
    </row>
    <row r="151" spans="2:12" ht="12.75">
      <c r="B151" s="36">
        <v>149</v>
      </c>
      <c r="C151" s="36" t="s">
        <v>13</v>
      </c>
      <c r="D151" s="35" t="s">
        <v>13</v>
      </c>
      <c r="E151" s="36" t="e">
        <f>VLOOKUP(C151,Entries!$A$2:$D$425,2,FALSE)</f>
        <v>#N/A</v>
      </c>
      <c r="F151" s="36" t="e">
        <f>VLOOKUP(C151,Entries!$A$2:$D$425,3,FALSE)</f>
        <v>#N/A</v>
      </c>
      <c r="G151" s="34" t="e">
        <f>VLOOKUP(C151,Entries!$A$2:$H$425,4,FALSE)</f>
        <v>#N/A</v>
      </c>
      <c r="H151" s="34" t="e">
        <f>VLOOKUP(C151,Entries!$A$2:$H$425,5,FALSE)</f>
        <v>#N/A</v>
      </c>
      <c r="I151" s="34" t="e">
        <f>VLOOKUP(C151,Entries!$A$2:$H$425,6,FALSE)</f>
        <v>#N/A</v>
      </c>
      <c r="J151" s="34" t="e">
        <f>VLOOKUP(C151,Entries!$A$2:$H$425,7,FALSE)</f>
        <v>#N/A</v>
      </c>
      <c r="K151" s="37" t="e">
        <f>IF(LEFT(I151,1)="M",VLOOKUP(J151,GradingM!$A$2:$C$106,2,FALSE),IF(LEFT(I151,1)="F",VLOOKUP(J151,GradingF!$A$2:$C$101,2,FALSE)," "))</f>
        <v>#N/A</v>
      </c>
      <c r="L151" s="38">
        <f t="shared" si="2"/>
        <v>0</v>
      </c>
    </row>
    <row r="152" spans="2:12" ht="12.75">
      <c r="B152" s="36">
        <v>150</v>
      </c>
      <c r="C152" s="36" t="s">
        <v>13</v>
      </c>
      <c r="D152" s="35" t="s">
        <v>13</v>
      </c>
      <c r="E152" s="36" t="e">
        <f>VLOOKUP(C152,Entries!$A$2:$D$425,2,FALSE)</f>
        <v>#N/A</v>
      </c>
      <c r="F152" s="36" t="e">
        <f>VLOOKUP(C152,Entries!$A$2:$D$425,3,FALSE)</f>
        <v>#N/A</v>
      </c>
      <c r="G152" s="34" t="e">
        <f>VLOOKUP(C152,Entries!$A$2:$H$425,4,FALSE)</f>
        <v>#N/A</v>
      </c>
      <c r="H152" s="34" t="e">
        <f>VLOOKUP(C152,Entries!$A$2:$H$425,5,FALSE)</f>
        <v>#N/A</v>
      </c>
      <c r="I152" s="34" t="e">
        <f>VLOOKUP(C152,Entries!$A$2:$H$425,6,FALSE)</f>
        <v>#N/A</v>
      </c>
      <c r="J152" s="34" t="e">
        <f>VLOOKUP(C152,Entries!$A$2:$H$425,7,FALSE)</f>
        <v>#N/A</v>
      </c>
      <c r="K152" s="37" t="e">
        <f>IF(LEFT(I152,1)="M",VLOOKUP(J152,GradingM!$A$2:$C$106,2,FALSE),IF(LEFT(I152,1)="F",VLOOKUP(J152,GradingF!$A$2:$C$101,2,FALSE)," "))</f>
        <v>#N/A</v>
      </c>
      <c r="L152" s="38">
        <f t="shared" si="2"/>
        <v>0</v>
      </c>
    </row>
    <row r="153" spans="2:12" ht="12.75">
      <c r="B153" s="36">
        <v>151</v>
      </c>
      <c r="C153" s="36" t="s">
        <v>13</v>
      </c>
      <c r="D153" s="35" t="s">
        <v>13</v>
      </c>
      <c r="E153" s="36" t="e">
        <f>VLOOKUP(C153,Entries!$A$2:$D$425,2,FALSE)</f>
        <v>#N/A</v>
      </c>
      <c r="F153" s="36" t="e">
        <f>VLOOKUP(C153,Entries!$A$2:$D$425,3,FALSE)</f>
        <v>#N/A</v>
      </c>
      <c r="G153" s="34" t="e">
        <f>VLOOKUP(C153,Entries!$A$2:$H$425,4,FALSE)</f>
        <v>#N/A</v>
      </c>
      <c r="H153" s="34" t="e">
        <f>VLOOKUP(C153,Entries!$A$2:$H$425,5,FALSE)</f>
        <v>#N/A</v>
      </c>
      <c r="I153" s="34" t="e">
        <f>VLOOKUP(C153,Entries!$A$2:$H$425,6,FALSE)</f>
        <v>#N/A</v>
      </c>
      <c r="J153" s="34" t="e">
        <f>VLOOKUP(C153,Entries!$A$2:$H$425,7,FALSE)</f>
        <v>#N/A</v>
      </c>
      <c r="K153" s="37" t="e">
        <f>IF(LEFT(I153,1)="M",VLOOKUP(J153,GradingM!$A$2:$C$106,2,FALSE),IF(LEFT(I153,1)="F",VLOOKUP(J153,GradingF!$A$2:$C$101,2,FALSE)," "))</f>
        <v>#N/A</v>
      </c>
      <c r="L153" s="38">
        <f t="shared" si="2"/>
        <v>0</v>
      </c>
    </row>
    <row r="154" spans="2:12" ht="12.75">
      <c r="B154" s="36">
        <v>152</v>
      </c>
      <c r="C154" s="36" t="s">
        <v>13</v>
      </c>
      <c r="D154" s="35" t="s">
        <v>13</v>
      </c>
      <c r="E154" s="36" t="e">
        <f>VLOOKUP(C154,Entries!$A$2:$D$425,2,FALSE)</f>
        <v>#N/A</v>
      </c>
      <c r="F154" s="36" t="e">
        <f>VLOOKUP(C154,Entries!$A$2:$D$425,3,FALSE)</f>
        <v>#N/A</v>
      </c>
      <c r="G154" s="34" t="e">
        <f>VLOOKUP(C154,Entries!$A$2:$H$425,4,FALSE)</f>
        <v>#N/A</v>
      </c>
      <c r="H154" s="34" t="e">
        <f>VLOOKUP(C154,Entries!$A$2:$H$425,5,FALSE)</f>
        <v>#N/A</v>
      </c>
      <c r="I154" s="34" t="e">
        <f>VLOOKUP(C154,Entries!$A$2:$H$425,6,FALSE)</f>
        <v>#N/A</v>
      </c>
      <c r="J154" s="34" t="e">
        <f>VLOOKUP(C154,Entries!$A$2:$H$425,7,FALSE)</f>
        <v>#N/A</v>
      </c>
      <c r="K154" s="37" t="e">
        <f>IF(LEFT(I154,1)="M",VLOOKUP(J154,GradingM!$A$2:$C$106,2,FALSE),IF(LEFT(I154,1)="F",VLOOKUP(J154,GradingF!$A$2:$C$101,2,FALSE)," "))</f>
        <v>#N/A</v>
      </c>
      <c r="L154" s="38">
        <f t="shared" si="2"/>
        <v>0</v>
      </c>
    </row>
    <row r="155" spans="2:12" ht="12.75">
      <c r="B155" s="36">
        <v>153</v>
      </c>
      <c r="C155" s="36" t="s">
        <v>13</v>
      </c>
      <c r="D155" s="35" t="s">
        <v>13</v>
      </c>
      <c r="E155" s="36" t="e">
        <f>VLOOKUP(C155,Entries!$A$2:$D$425,2,FALSE)</f>
        <v>#N/A</v>
      </c>
      <c r="F155" s="36" t="e">
        <f>VLOOKUP(C155,Entries!$A$2:$D$425,3,FALSE)</f>
        <v>#N/A</v>
      </c>
      <c r="G155" s="34" t="e">
        <f>VLOOKUP(C155,Entries!$A$2:$H$425,4,FALSE)</f>
        <v>#N/A</v>
      </c>
      <c r="H155" s="34" t="e">
        <f>VLOOKUP(C155,Entries!$A$2:$H$425,5,FALSE)</f>
        <v>#N/A</v>
      </c>
      <c r="I155" s="34" t="e">
        <f>VLOOKUP(C155,Entries!$A$2:$H$425,6,FALSE)</f>
        <v>#N/A</v>
      </c>
      <c r="J155" s="34" t="e">
        <f>VLOOKUP(C155,Entries!$A$2:$H$425,7,FALSE)</f>
        <v>#N/A</v>
      </c>
      <c r="K155" s="37" t="e">
        <f>IF(LEFT(I155,1)="M",VLOOKUP(J155,GradingM!$A$2:$C$106,2,FALSE),IF(LEFT(I155,1)="F",VLOOKUP(J155,GradingF!$A$2:$C$101,2,FALSE)," "))</f>
        <v>#N/A</v>
      </c>
      <c r="L155" s="38">
        <f t="shared" si="2"/>
        <v>0</v>
      </c>
    </row>
    <row r="156" spans="2:12" ht="12.75">
      <c r="B156" s="36">
        <v>154</v>
      </c>
      <c r="C156" s="36" t="s">
        <v>13</v>
      </c>
      <c r="D156" s="35" t="s">
        <v>13</v>
      </c>
      <c r="E156" s="36" t="e">
        <f>VLOOKUP(C156,Entries!$A$2:$D$425,2,FALSE)</f>
        <v>#N/A</v>
      </c>
      <c r="F156" s="36" t="e">
        <f>VLOOKUP(C156,Entries!$A$2:$D$425,3,FALSE)</f>
        <v>#N/A</v>
      </c>
      <c r="G156" s="34" t="e">
        <f>VLOOKUP(C156,Entries!$A$2:$H$425,4,FALSE)</f>
        <v>#N/A</v>
      </c>
      <c r="H156" s="34" t="e">
        <f>VLOOKUP(C156,Entries!$A$2:$H$425,5,FALSE)</f>
        <v>#N/A</v>
      </c>
      <c r="I156" s="34" t="e">
        <f>VLOOKUP(C156,Entries!$A$2:$H$425,6,FALSE)</f>
        <v>#N/A</v>
      </c>
      <c r="J156" s="34" t="e">
        <f>VLOOKUP(C156,Entries!$A$2:$H$425,7,FALSE)</f>
        <v>#N/A</v>
      </c>
      <c r="K156" s="37" t="e">
        <f>IF(LEFT(I156,1)="M",VLOOKUP(J156,GradingM!$A$2:$C$106,2,FALSE),IF(LEFT(I156,1)="F",VLOOKUP(J156,GradingF!$A$2:$C$101,2,FALSE)," "))</f>
        <v>#N/A</v>
      </c>
      <c r="L156" s="38">
        <f t="shared" si="2"/>
        <v>0</v>
      </c>
    </row>
    <row r="157" spans="2:12" ht="12.75">
      <c r="B157" s="36">
        <v>155</v>
      </c>
      <c r="C157" s="36" t="s">
        <v>13</v>
      </c>
      <c r="D157" s="35" t="s">
        <v>13</v>
      </c>
      <c r="E157" s="36" t="e">
        <f>VLOOKUP(C157,Entries!$A$2:$D$425,2,FALSE)</f>
        <v>#N/A</v>
      </c>
      <c r="F157" s="36" t="e">
        <f>VLOOKUP(C157,Entries!$A$2:$D$425,3,FALSE)</f>
        <v>#N/A</v>
      </c>
      <c r="G157" s="34" t="e">
        <f>VLOOKUP(C157,Entries!$A$2:$H$425,4,FALSE)</f>
        <v>#N/A</v>
      </c>
      <c r="H157" s="34" t="e">
        <f>VLOOKUP(C157,Entries!$A$2:$H$425,5,FALSE)</f>
        <v>#N/A</v>
      </c>
      <c r="I157" s="34" t="e">
        <f>VLOOKUP(C157,Entries!$A$2:$H$425,6,FALSE)</f>
        <v>#N/A</v>
      </c>
      <c r="J157" s="34" t="e">
        <f>VLOOKUP(C157,Entries!$A$2:$H$425,7,FALSE)</f>
        <v>#N/A</v>
      </c>
      <c r="K157" s="37" t="e">
        <f>IF(LEFT(I157,1)="M",VLOOKUP(J157,GradingM!$A$2:$C$106,2,FALSE),IF(LEFT(I157,1)="F",VLOOKUP(J157,GradingF!$A$2:$C$101,2,FALSE)," "))</f>
        <v>#N/A</v>
      </c>
      <c r="L157" s="38">
        <f t="shared" si="2"/>
        <v>0</v>
      </c>
    </row>
    <row r="158" spans="2:12" ht="12.75">
      <c r="B158" s="36">
        <v>156</v>
      </c>
      <c r="C158" s="36" t="s">
        <v>13</v>
      </c>
      <c r="D158" s="35" t="s">
        <v>13</v>
      </c>
      <c r="E158" s="36" t="e">
        <f>VLOOKUP(C158,Entries!$A$2:$D$425,2,FALSE)</f>
        <v>#N/A</v>
      </c>
      <c r="F158" s="36" t="e">
        <f>VLOOKUP(C158,Entries!$A$2:$D$425,3,FALSE)</f>
        <v>#N/A</v>
      </c>
      <c r="G158" s="34" t="e">
        <f>VLOOKUP(C158,Entries!$A$2:$H$425,4,FALSE)</f>
        <v>#N/A</v>
      </c>
      <c r="H158" s="34" t="e">
        <f>VLOOKUP(C158,Entries!$A$2:$H$425,5,FALSE)</f>
        <v>#N/A</v>
      </c>
      <c r="I158" s="34" t="e">
        <f>VLOOKUP(C158,Entries!$A$2:$H$425,6,FALSE)</f>
        <v>#N/A</v>
      </c>
      <c r="J158" s="34" t="e">
        <f>VLOOKUP(C158,Entries!$A$2:$H$425,7,FALSE)</f>
        <v>#N/A</v>
      </c>
      <c r="K158" s="37" t="e">
        <f>IF(LEFT(I158,1)="M",VLOOKUP(J158,GradingM!$A$2:$C$106,2,FALSE),IF(LEFT(I158,1)="F",VLOOKUP(J158,GradingF!$A$2:$C$101,2,FALSE)," "))</f>
        <v>#N/A</v>
      </c>
      <c r="L158" s="38">
        <f t="shared" si="2"/>
        <v>0</v>
      </c>
    </row>
    <row r="159" spans="2:12" ht="12.75">
      <c r="B159" s="36">
        <v>157</v>
      </c>
      <c r="C159" s="36" t="s">
        <v>13</v>
      </c>
      <c r="D159" s="35" t="s">
        <v>13</v>
      </c>
      <c r="E159" s="36" t="e">
        <f>VLOOKUP(C159,Entries!$A$2:$D$425,2,FALSE)</f>
        <v>#N/A</v>
      </c>
      <c r="F159" s="36" t="e">
        <f>VLOOKUP(C159,Entries!$A$2:$D$425,3,FALSE)</f>
        <v>#N/A</v>
      </c>
      <c r="G159" s="34" t="e">
        <f>VLOOKUP(C159,Entries!$A$2:$H$425,4,FALSE)</f>
        <v>#N/A</v>
      </c>
      <c r="H159" s="34" t="e">
        <f>VLOOKUP(C159,Entries!$A$2:$H$425,5,FALSE)</f>
        <v>#N/A</v>
      </c>
      <c r="I159" s="34" t="e">
        <f>VLOOKUP(C159,Entries!$A$2:$H$425,6,FALSE)</f>
        <v>#N/A</v>
      </c>
      <c r="J159" s="34" t="e">
        <f>VLOOKUP(C159,Entries!$A$2:$H$425,7,FALSE)</f>
        <v>#N/A</v>
      </c>
      <c r="K159" s="37" t="e">
        <f>IF(LEFT(I159,1)="M",VLOOKUP(J159,GradingM!$A$2:$C$106,2,FALSE),IF(LEFT(I159,1)="F",VLOOKUP(J159,GradingF!$A$2:$C$101,2,FALSE)," "))</f>
        <v>#N/A</v>
      </c>
      <c r="L159" s="38">
        <f t="shared" si="2"/>
        <v>0</v>
      </c>
    </row>
    <row r="160" spans="2:12" ht="12.75">
      <c r="B160" s="36">
        <v>158</v>
      </c>
      <c r="C160" s="36" t="s">
        <v>13</v>
      </c>
      <c r="D160" s="35" t="s">
        <v>13</v>
      </c>
      <c r="E160" s="36" t="e">
        <f>VLOOKUP(C160,Entries!$A$2:$D$425,2,FALSE)</f>
        <v>#N/A</v>
      </c>
      <c r="F160" s="36" t="e">
        <f>VLOOKUP(C160,Entries!$A$2:$D$425,3,FALSE)</f>
        <v>#N/A</v>
      </c>
      <c r="G160" s="34" t="e">
        <f>VLOOKUP(C160,Entries!$A$2:$H$425,4,FALSE)</f>
        <v>#N/A</v>
      </c>
      <c r="H160" s="34" t="e">
        <f>VLOOKUP(C160,Entries!$A$2:$H$425,5,FALSE)</f>
        <v>#N/A</v>
      </c>
      <c r="I160" s="34" t="e">
        <f>VLOOKUP(C160,Entries!$A$2:$H$425,6,FALSE)</f>
        <v>#N/A</v>
      </c>
      <c r="J160" s="34" t="e">
        <f>VLOOKUP(C160,Entries!$A$2:$H$425,7,FALSE)</f>
        <v>#N/A</v>
      </c>
      <c r="K160" s="37" t="e">
        <f>IF(LEFT(I160,1)="M",VLOOKUP(J160,GradingM!$A$2:$C$106,2,FALSE),IF(LEFT(I160,1)="F",VLOOKUP(J160,GradingF!$A$2:$C$101,2,FALSE)," "))</f>
        <v>#N/A</v>
      </c>
      <c r="L160" s="38">
        <f t="shared" si="2"/>
        <v>0</v>
      </c>
    </row>
    <row r="161" spans="2:12" ht="12.75">
      <c r="B161" s="36">
        <v>159</v>
      </c>
      <c r="C161" s="36" t="s">
        <v>13</v>
      </c>
      <c r="D161" s="35" t="s">
        <v>13</v>
      </c>
      <c r="E161" s="36" t="e">
        <f>VLOOKUP(C161,Entries!$A$2:$D$425,2,FALSE)</f>
        <v>#N/A</v>
      </c>
      <c r="F161" s="36" t="e">
        <f>VLOOKUP(C161,Entries!$A$2:$D$425,3,FALSE)</f>
        <v>#N/A</v>
      </c>
      <c r="G161" s="34" t="e">
        <f>VLOOKUP(C161,Entries!$A$2:$H$425,4,FALSE)</f>
        <v>#N/A</v>
      </c>
      <c r="H161" s="34" t="e">
        <f>VLOOKUP(C161,Entries!$A$2:$H$425,5,FALSE)</f>
        <v>#N/A</v>
      </c>
      <c r="I161" s="34" t="e">
        <f>VLOOKUP(C161,Entries!$A$2:$H$425,6,FALSE)</f>
        <v>#N/A</v>
      </c>
      <c r="J161" s="34" t="e">
        <f>VLOOKUP(C161,Entries!$A$2:$H$425,7,FALSE)</f>
        <v>#N/A</v>
      </c>
      <c r="K161" s="37" t="e">
        <f>IF(LEFT(I161,1)="M",VLOOKUP(J161,GradingM!$A$2:$C$106,2,FALSE),IF(LEFT(I161,1)="F",VLOOKUP(J161,GradingF!$A$2:$C$101,2,FALSE)," "))</f>
        <v>#N/A</v>
      </c>
      <c r="L161" s="38">
        <f t="shared" si="2"/>
        <v>0</v>
      </c>
    </row>
    <row r="162" spans="2:12" ht="12.75">
      <c r="B162" s="36">
        <v>160</v>
      </c>
      <c r="C162" s="36" t="s">
        <v>13</v>
      </c>
      <c r="D162" s="35" t="s">
        <v>13</v>
      </c>
      <c r="E162" s="36" t="e">
        <f>VLOOKUP(C162,Entries!$A$2:$D$425,2,FALSE)</f>
        <v>#N/A</v>
      </c>
      <c r="F162" s="36" t="e">
        <f>VLOOKUP(C162,Entries!$A$2:$D$425,3,FALSE)</f>
        <v>#N/A</v>
      </c>
      <c r="G162" s="34" t="e">
        <f>VLOOKUP(C162,Entries!$A$2:$H$425,4,FALSE)</f>
        <v>#N/A</v>
      </c>
      <c r="H162" s="34" t="e">
        <f>VLOOKUP(C162,Entries!$A$2:$H$425,5,FALSE)</f>
        <v>#N/A</v>
      </c>
      <c r="I162" s="34" t="e">
        <f>VLOOKUP(C162,Entries!$A$2:$H$425,6,FALSE)</f>
        <v>#N/A</v>
      </c>
      <c r="J162" s="34" t="e">
        <f>VLOOKUP(C162,Entries!$A$2:$H$425,7,FALSE)</f>
        <v>#N/A</v>
      </c>
      <c r="K162" s="37" t="e">
        <f>IF(LEFT(I162,1)="M",VLOOKUP(J162,GradingM!$A$2:$C$106,2,FALSE),IF(LEFT(I162,1)="F",VLOOKUP(J162,GradingF!$A$2:$C$101,2,FALSE)," "))</f>
        <v>#N/A</v>
      </c>
      <c r="L162" s="38">
        <f t="shared" si="2"/>
        <v>0</v>
      </c>
    </row>
    <row r="163" spans="2:12" ht="12.75">
      <c r="B163" s="36">
        <v>161</v>
      </c>
      <c r="C163" s="36" t="s">
        <v>13</v>
      </c>
      <c r="D163" s="35" t="s">
        <v>13</v>
      </c>
      <c r="E163" s="36" t="e">
        <f>VLOOKUP(C163,Entries!$A$2:$D$425,2,FALSE)</f>
        <v>#N/A</v>
      </c>
      <c r="F163" s="36" t="e">
        <f>VLOOKUP(C163,Entries!$A$2:$D$425,3,FALSE)</f>
        <v>#N/A</v>
      </c>
      <c r="G163" s="34" t="e">
        <f>VLOOKUP(C163,Entries!$A$2:$H$425,4,FALSE)</f>
        <v>#N/A</v>
      </c>
      <c r="H163" s="34" t="e">
        <f>VLOOKUP(C163,Entries!$A$2:$H$425,5,FALSE)</f>
        <v>#N/A</v>
      </c>
      <c r="I163" s="34" t="e">
        <f>VLOOKUP(C163,Entries!$A$2:$H$425,6,FALSE)</f>
        <v>#N/A</v>
      </c>
      <c r="J163" s="34" t="e">
        <f>VLOOKUP(C163,Entries!$A$2:$H$425,7,FALSE)</f>
        <v>#N/A</v>
      </c>
      <c r="K163" s="37" t="e">
        <f>IF(LEFT(I163,1)="M",VLOOKUP(J163,GradingM!$A$2:$C$106,2,FALSE),IF(LEFT(I163,1)="F",VLOOKUP(J163,GradingF!$A$2:$C$101,2,FALSE)," "))</f>
        <v>#N/A</v>
      </c>
      <c r="L163" s="38">
        <f t="shared" si="2"/>
        <v>0</v>
      </c>
    </row>
    <row r="164" spans="2:12" ht="12.75">
      <c r="B164" s="36">
        <v>162</v>
      </c>
      <c r="C164" s="36" t="s">
        <v>13</v>
      </c>
      <c r="D164" s="35" t="s">
        <v>13</v>
      </c>
      <c r="E164" s="36" t="e">
        <f>VLOOKUP(C164,Entries!$A$2:$D$425,2,FALSE)</f>
        <v>#N/A</v>
      </c>
      <c r="F164" s="36" t="e">
        <f>VLOOKUP(C164,Entries!$A$2:$D$425,3,FALSE)</f>
        <v>#N/A</v>
      </c>
      <c r="G164" s="34" t="e">
        <f>VLOOKUP(C164,Entries!$A$2:$H$425,4,FALSE)</f>
        <v>#N/A</v>
      </c>
      <c r="H164" s="34" t="e">
        <f>VLOOKUP(C164,Entries!$A$2:$H$425,5,FALSE)</f>
        <v>#N/A</v>
      </c>
      <c r="I164" s="34" t="e">
        <f>VLOOKUP(C164,Entries!$A$2:$H$425,6,FALSE)</f>
        <v>#N/A</v>
      </c>
      <c r="J164" s="34" t="e">
        <f>VLOOKUP(C164,Entries!$A$2:$H$425,7,FALSE)</f>
        <v>#N/A</v>
      </c>
      <c r="K164" s="37" t="e">
        <f>IF(LEFT(I164,1)="M",VLOOKUP(J164,GradingM!$A$2:$C$106,2,FALSE),IF(LEFT(I164,1)="F",VLOOKUP(J164,GradingF!$A$2:$C$101,2,FALSE)," "))</f>
        <v>#N/A</v>
      </c>
      <c r="L164" s="38">
        <f t="shared" si="2"/>
        <v>0</v>
      </c>
    </row>
    <row r="165" spans="2:12" ht="12.75">
      <c r="B165" s="36">
        <v>163</v>
      </c>
      <c r="C165" s="36" t="s">
        <v>13</v>
      </c>
      <c r="D165" s="35" t="s">
        <v>13</v>
      </c>
      <c r="E165" s="36" t="e">
        <f>VLOOKUP(C165,Entries!$A$2:$D$425,2,FALSE)</f>
        <v>#N/A</v>
      </c>
      <c r="F165" s="36" t="e">
        <f>VLOOKUP(C165,Entries!$A$2:$D$425,3,FALSE)</f>
        <v>#N/A</v>
      </c>
      <c r="G165" s="34" t="e">
        <f>VLOOKUP(C165,Entries!$A$2:$H$425,4,FALSE)</f>
        <v>#N/A</v>
      </c>
      <c r="H165" s="34" t="e">
        <f>VLOOKUP(C165,Entries!$A$2:$H$425,5,FALSE)</f>
        <v>#N/A</v>
      </c>
      <c r="I165" s="34" t="e">
        <f>VLOOKUP(C165,Entries!$A$2:$H$425,6,FALSE)</f>
        <v>#N/A</v>
      </c>
      <c r="J165" s="34" t="e">
        <f>VLOOKUP(C165,Entries!$A$2:$H$425,7,FALSE)</f>
        <v>#N/A</v>
      </c>
      <c r="K165" s="37" t="e">
        <f>IF(LEFT(I165,1)="M",VLOOKUP(J165,GradingM!$A$2:$C$106,2,FALSE),IF(LEFT(I165,1)="F",VLOOKUP(J165,GradingF!$A$2:$C$101,2,FALSE)," "))</f>
        <v>#N/A</v>
      </c>
      <c r="L165" s="38">
        <f t="shared" si="2"/>
        <v>0</v>
      </c>
    </row>
    <row r="166" spans="2:12" ht="12.75">
      <c r="B166" s="36">
        <v>164</v>
      </c>
      <c r="C166" s="36" t="s">
        <v>13</v>
      </c>
      <c r="D166" s="35" t="s">
        <v>13</v>
      </c>
      <c r="E166" s="36" t="e">
        <f>VLOOKUP(C166,Entries!$A$2:$D$425,2,FALSE)</f>
        <v>#N/A</v>
      </c>
      <c r="F166" s="36" t="e">
        <f>VLOOKUP(C166,Entries!$A$2:$D$425,3,FALSE)</f>
        <v>#N/A</v>
      </c>
      <c r="G166" s="34" t="e">
        <f>VLOOKUP(C166,Entries!$A$2:$H$425,4,FALSE)</f>
        <v>#N/A</v>
      </c>
      <c r="H166" s="34" t="e">
        <f>VLOOKUP(C166,Entries!$A$2:$H$425,5,FALSE)</f>
        <v>#N/A</v>
      </c>
      <c r="I166" s="34" t="e">
        <f>VLOOKUP(C166,Entries!$A$2:$H$425,6,FALSE)</f>
        <v>#N/A</v>
      </c>
      <c r="J166" s="34" t="e">
        <f>VLOOKUP(C166,Entries!$A$2:$H$425,7,FALSE)</f>
        <v>#N/A</v>
      </c>
      <c r="K166" s="37" t="e">
        <f>IF(LEFT(I166,1)="M",VLOOKUP(J166,GradingM!$A$2:$C$106,2,FALSE),IF(LEFT(I166,1)="F",VLOOKUP(J166,GradingF!$A$2:$C$101,2,FALSE)," "))</f>
        <v>#N/A</v>
      </c>
      <c r="L166" s="38">
        <f t="shared" si="2"/>
        <v>0</v>
      </c>
    </row>
    <row r="167" spans="2:12" ht="12.75">
      <c r="B167" s="36">
        <v>165</v>
      </c>
      <c r="C167" s="36" t="s">
        <v>13</v>
      </c>
      <c r="D167" s="35" t="s">
        <v>13</v>
      </c>
      <c r="E167" s="36" t="e">
        <f>VLOOKUP(C167,Entries!$A$2:$D$425,2,FALSE)</f>
        <v>#N/A</v>
      </c>
      <c r="F167" s="36" t="e">
        <f>VLOOKUP(C167,Entries!$A$2:$D$425,3,FALSE)</f>
        <v>#N/A</v>
      </c>
      <c r="G167" s="34" t="e">
        <f>VLOOKUP(C167,Entries!$A$2:$H$425,4,FALSE)</f>
        <v>#N/A</v>
      </c>
      <c r="H167" s="34" t="e">
        <f>VLOOKUP(C167,Entries!$A$2:$H$425,5,FALSE)</f>
        <v>#N/A</v>
      </c>
      <c r="I167" s="34" t="e">
        <f>VLOOKUP(C167,Entries!$A$2:$H$425,6,FALSE)</f>
        <v>#N/A</v>
      </c>
      <c r="J167" s="34" t="e">
        <f>VLOOKUP(C167,Entries!$A$2:$H$425,7,FALSE)</f>
        <v>#N/A</v>
      </c>
      <c r="K167" s="37" t="e">
        <f>IF(LEFT(I167,1)="M",VLOOKUP(J167,GradingM!$A$2:$C$106,2,FALSE),IF(LEFT(I167,1)="F",VLOOKUP(J167,GradingF!$A$2:$C$101,2,FALSE)," "))</f>
        <v>#N/A</v>
      </c>
      <c r="L167" s="38">
        <f t="shared" si="2"/>
        <v>0</v>
      </c>
    </row>
    <row r="168" spans="2:12" ht="12.75">
      <c r="B168" s="36">
        <v>166</v>
      </c>
      <c r="C168" s="36" t="s">
        <v>13</v>
      </c>
      <c r="D168" s="35" t="s">
        <v>13</v>
      </c>
      <c r="E168" s="36" t="e">
        <f>VLOOKUP(C168,Entries!$A$2:$D$425,2,FALSE)</f>
        <v>#N/A</v>
      </c>
      <c r="F168" s="36" t="e">
        <f>VLOOKUP(C168,Entries!$A$2:$D$425,3,FALSE)</f>
        <v>#N/A</v>
      </c>
      <c r="G168" s="34" t="e">
        <f>VLOOKUP(C168,Entries!$A$2:$H$425,4,FALSE)</f>
        <v>#N/A</v>
      </c>
      <c r="H168" s="34" t="e">
        <f>VLOOKUP(C168,Entries!$A$2:$H$425,5,FALSE)</f>
        <v>#N/A</v>
      </c>
      <c r="I168" s="34" t="e">
        <f>VLOOKUP(C168,Entries!$A$2:$H$425,6,FALSE)</f>
        <v>#N/A</v>
      </c>
      <c r="J168" s="34" t="e">
        <f>VLOOKUP(C168,Entries!$A$2:$H$425,7,FALSE)</f>
        <v>#N/A</v>
      </c>
      <c r="K168" s="37" t="e">
        <f>IF(LEFT(I168,1)="M",VLOOKUP(J168,GradingM!$A$2:$C$106,2,FALSE),IF(LEFT(I168,1)="F",VLOOKUP(J168,GradingF!$A$2:$C$101,2,FALSE)," "))</f>
        <v>#N/A</v>
      </c>
      <c r="L168" s="38">
        <f t="shared" si="2"/>
        <v>0</v>
      </c>
    </row>
    <row r="169" spans="2:12" ht="12.75">
      <c r="B169" s="36">
        <v>167</v>
      </c>
      <c r="C169" s="36" t="s">
        <v>13</v>
      </c>
      <c r="D169" s="35" t="s">
        <v>13</v>
      </c>
      <c r="E169" s="36" t="e">
        <f>VLOOKUP(C169,Entries!$A$2:$D$425,2,FALSE)</f>
        <v>#N/A</v>
      </c>
      <c r="F169" s="36" t="e">
        <f>VLOOKUP(C169,Entries!$A$2:$D$425,3,FALSE)</f>
        <v>#N/A</v>
      </c>
      <c r="G169" s="34" t="e">
        <f>VLOOKUP(C169,Entries!$A$2:$H$425,4,FALSE)</f>
        <v>#N/A</v>
      </c>
      <c r="H169" s="34" t="e">
        <f>VLOOKUP(C169,Entries!$A$2:$H$425,5,FALSE)</f>
        <v>#N/A</v>
      </c>
      <c r="I169" s="34" t="e">
        <f>VLOOKUP(C169,Entries!$A$2:$H$425,6,FALSE)</f>
        <v>#N/A</v>
      </c>
      <c r="J169" s="34" t="e">
        <f>VLOOKUP(C169,Entries!$A$2:$H$425,7,FALSE)</f>
        <v>#N/A</v>
      </c>
      <c r="K169" s="37" t="e">
        <f>IF(LEFT(I169,1)="M",VLOOKUP(J169,GradingM!$A$2:$C$106,2,FALSE),IF(LEFT(I169,1)="F",VLOOKUP(J169,GradingF!$A$2:$C$101,2,FALSE)," "))</f>
        <v>#N/A</v>
      </c>
      <c r="L169" s="38">
        <f t="shared" si="2"/>
        <v>0</v>
      </c>
    </row>
    <row r="170" spans="2:12" ht="12.75">
      <c r="B170" s="36">
        <v>168</v>
      </c>
      <c r="C170" s="36" t="s">
        <v>13</v>
      </c>
      <c r="D170" s="35" t="s">
        <v>13</v>
      </c>
      <c r="E170" s="36" t="e">
        <f>VLOOKUP(C170,Entries!$A$2:$D$425,2,FALSE)</f>
        <v>#N/A</v>
      </c>
      <c r="F170" s="36" t="e">
        <f>VLOOKUP(C170,Entries!$A$2:$D$425,3,FALSE)</f>
        <v>#N/A</v>
      </c>
      <c r="G170" s="34" t="e">
        <f>VLOOKUP(C170,Entries!$A$2:$H$425,4,FALSE)</f>
        <v>#N/A</v>
      </c>
      <c r="H170" s="34" t="e">
        <f>VLOOKUP(C170,Entries!$A$2:$H$425,5,FALSE)</f>
        <v>#N/A</v>
      </c>
      <c r="I170" s="34" t="e">
        <f>VLOOKUP(C170,Entries!$A$2:$H$425,6,FALSE)</f>
        <v>#N/A</v>
      </c>
      <c r="J170" s="34" t="e">
        <f>VLOOKUP(C170,Entries!$A$2:$H$425,7,FALSE)</f>
        <v>#N/A</v>
      </c>
      <c r="K170" s="37" t="e">
        <f>IF(LEFT(I170,1)="M",VLOOKUP(J170,GradingM!$A$2:$C$106,2,FALSE),IF(LEFT(I170,1)="F",VLOOKUP(J170,GradingF!$A$2:$C$101,2,FALSE)," "))</f>
        <v>#N/A</v>
      </c>
      <c r="L170" s="38">
        <f t="shared" si="2"/>
        <v>0</v>
      </c>
    </row>
    <row r="171" spans="2:12" ht="12.75">
      <c r="B171" s="36">
        <v>169</v>
      </c>
      <c r="C171" s="36" t="s">
        <v>13</v>
      </c>
      <c r="D171" s="35" t="s">
        <v>13</v>
      </c>
      <c r="E171" s="36" t="e">
        <f>VLOOKUP(C171,Entries!$A$2:$D$425,2,FALSE)</f>
        <v>#N/A</v>
      </c>
      <c r="F171" s="36" t="e">
        <f>VLOOKUP(C171,Entries!$A$2:$D$425,3,FALSE)</f>
        <v>#N/A</v>
      </c>
      <c r="G171" s="34" t="e">
        <f>VLOOKUP(C171,Entries!$A$2:$H$425,4,FALSE)</f>
        <v>#N/A</v>
      </c>
      <c r="H171" s="34" t="e">
        <f>VLOOKUP(C171,Entries!$A$2:$H$425,5,FALSE)</f>
        <v>#N/A</v>
      </c>
      <c r="I171" s="34" t="e">
        <f>VLOOKUP(C171,Entries!$A$2:$H$425,6,FALSE)</f>
        <v>#N/A</v>
      </c>
      <c r="J171" s="34" t="e">
        <f>VLOOKUP(C171,Entries!$A$2:$H$425,7,FALSE)</f>
        <v>#N/A</v>
      </c>
      <c r="K171" s="37" t="e">
        <f>IF(LEFT(I171,1)="M",VLOOKUP(J171,GradingM!$A$2:$C$106,2,FALSE),IF(LEFT(I171,1)="F",VLOOKUP(J171,GradingF!$A$2:$C$101,2,FALSE)," "))</f>
        <v>#N/A</v>
      </c>
      <c r="L171" s="38">
        <f t="shared" si="2"/>
        <v>0</v>
      </c>
    </row>
    <row r="172" spans="2:12" ht="12.75">
      <c r="B172" s="36">
        <v>170</v>
      </c>
      <c r="C172" s="36" t="s">
        <v>13</v>
      </c>
      <c r="D172" s="35" t="s">
        <v>13</v>
      </c>
      <c r="E172" s="36" t="e">
        <f>VLOOKUP(C172,Entries!$A$2:$D$425,2,FALSE)</f>
        <v>#N/A</v>
      </c>
      <c r="F172" s="36" t="e">
        <f>VLOOKUP(C172,Entries!$A$2:$D$425,3,FALSE)</f>
        <v>#N/A</v>
      </c>
      <c r="G172" s="34" t="e">
        <f>VLOOKUP(C172,Entries!$A$2:$H$425,4,FALSE)</f>
        <v>#N/A</v>
      </c>
      <c r="H172" s="34" t="e">
        <f>VLOOKUP(C172,Entries!$A$2:$H$425,5,FALSE)</f>
        <v>#N/A</v>
      </c>
      <c r="I172" s="34" t="e">
        <f>VLOOKUP(C172,Entries!$A$2:$H$425,6,FALSE)</f>
        <v>#N/A</v>
      </c>
      <c r="J172" s="34" t="e">
        <f>VLOOKUP(C172,Entries!$A$2:$H$425,7,FALSE)</f>
        <v>#N/A</v>
      </c>
      <c r="K172" s="37" t="e">
        <f>IF(LEFT(I172,1)="M",VLOOKUP(J172,GradingM!$A$2:$C$106,2,FALSE),IF(LEFT(I172,1)="F",VLOOKUP(J172,GradingF!$A$2:$C$101,2,FALSE)," "))</f>
        <v>#N/A</v>
      </c>
      <c r="L172" s="38">
        <f t="shared" si="2"/>
        <v>0</v>
      </c>
    </row>
    <row r="173" spans="2:12" ht="12.75">
      <c r="B173" s="36">
        <v>171</v>
      </c>
      <c r="C173" s="36" t="s">
        <v>13</v>
      </c>
      <c r="D173" s="35" t="s">
        <v>13</v>
      </c>
      <c r="E173" s="36" t="e">
        <f>VLOOKUP(C173,Entries!$A$2:$D$425,2,FALSE)</f>
        <v>#N/A</v>
      </c>
      <c r="F173" s="36" t="e">
        <f>VLOOKUP(C173,Entries!$A$2:$D$425,3,FALSE)</f>
        <v>#N/A</v>
      </c>
      <c r="G173" s="34" t="e">
        <f>VLOOKUP(C173,Entries!$A$2:$H$425,4,FALSE)</f>
        <v>#N/A</v>
      </c>
      <c r="H173" s="34" t="e">
        <f>VLOOKUP(C173,Entries!$A$2:$H$425,5,FALSE)</f>
        <v>#N/A</v>
      </c>
      <c r="I173" s="34" t="e">
        <f>VLOOKUP(C173,Entries!$A$2:$H$425,6,FALSE)</f>
        <v>#N/A</v>
      </c>
      <c r="J173" s="34" t="e">
        <f>VLOOKUP(C173,Entries!$A$2:$H$425,7,FALSE)</f>
        <v>#N/A</v>
      </c>
      <c r="K173" s="37" t="e">
        <f>IF(LEFT(I173,1)="M",VLOOKUP(J173,GradingM!$A$2:$C$106,2,FALSE),IF(LEFT(I173,1)="F",VLOOKUP(J173,GradingF!$A$2:$C$101,2,FALSE)," "))</f>
        <v>#N/A</v>
      </c>
      <c r="L173" s="38">
        <f t="shared" si="2"/>
        <v>0</v>
      </c>
    </row>
    <row r="174" spans="2:12" ht="12.75">
      <c r="B174" s="36">
        <v>172</v>
      </c>
      <c r="C174" s="36" t="s">
        <v>13</v>
      </c>
      <c r="D174" s="35" t="s">
        <v>13</v>
      </c>
      <c r="E174" s="36" t="e">
        <f>VLOOKUP(C174,Entries!$A$2:$D$425,2,FALSE)</f>
        <v>#N/A</v>
      </c>
      <c r="F174" s="36" t="e">
        <f>VLOOKUP(C174,Entries!$A$2:$D$425,3,FALSE)</f>
        <v>#N/A</v>
      </c>
      <c r="G174" s="34" t="e">
        <f>VLOOKUP(C174,Entries!$A$2:$H$425,4,FALSE)</f>
        <v>#N/A</v>
      </c>
      <c r="H174" s="34" t="e">
        <f>VLOOKUP(C174,Entries!$A$2:$H$425,5,FALSE)</f>
        <v>#N/A</v>
      </c>
      <c r="I174" s="34" t="e">
        <f>VLOOKUP(C174,Entries!$A$2:$H$425,6,FALSE)</f>
        <v>#N/A</v>
      </c>
      <c r="J174" s="34" t="e">
        <f>VLOOKUP(C174,Entries!$A$2:$H$425,7,FALSE)</f>
        <v>#N/A</v>
      </c>
      <c r="K174" s="37" t="e">
        <f>IF(LEFT(I174,1)="M",VLOOKUP(J174,GradingM!$A$2:$C$106,2,FALSE),IF(LEFT(I174,1)="F",VLOOKUP(J174,GradingF!$A$2:$C$101,2,FALSE)," "))</f>
        <v>#N/A</v>
      </c>
      <c r="L174" s="38">
        <f t="shared" si="2"/>
        <v>0</v>
      </c>
    </row>
    <row r="175" spans="2:12" ht="12.75">
      <c r="B175" s="36">
        <v>173</v>
      </c>
      <c r="C175" s="36" t="s">
        <v>13</v>
      </c>
      <c r="D175" s="35" t="s">
        <v>13</v>
      </c>
      <c r="E175" s="36" t="e">
        <f>VLOOKUP(C175,Entries!$A$2:$D$425,2,FALSE)</f>
        <v>#N/A</v>
      </c>
      <c r="F175" s="36" t="e">
        <f>VLOOKUP(C175,Entries!$A$2:$D$425,3,FALSE)</f>
        <v>#N/A</v>
      </c>
      <c r="G175" s="34" t="e">
        <f>VLOOKUP(C175,Entries!$A$2:$H$425,4,FALSE)</f>
        <v>#N/A</v>
      </c>
      <c r="H175" s="34" t="e">
        <f>VLOOKUP(C175,Entries!$A$2:$H$425,5,FALSE)</f>
        <v>#N/A</v>
      </c>
      <c r="I175" s="34" t="e">
        <f>VLOOKUP(C175,Entries!$A$2:$H$425,6,FALSE)</f>
        <v>#N/A</v>
      </c>
      <c r="J175" s="34" t="e">
        <f>VLOOKUP(C175,Entries!$A$2:$H$425,7,FALSE)</f>
        <v>#N/A</v>
      </c>
      <c r="K175" s="37" t="e">
        <f>IF(LEFT(I175,1)="M",VLOOKUP(J175,GradingM!$A$2:$C$106,2,FALSE),IF(LEFT(I175,1)="F",VLOOKUP(J175,GradingF!$A$2:$C$101,2,FALSE)," "))</f>
        <v>#N/A</v>
      </c>
      <c r="L175" s="38">
        <f t="shared" si="2"/>
        <v>0</v>
      </c>
    </row>
    <row r="176" spans="2:12" ht="12.75">
      <c r="B176" s="36">
        <v>174</v>
      </c>
      <c r="C176" s="36" t="s">
        <v>13</v>
      </c>
      <c r="D176" s="35" t="s">
        <v>13</v>
      </c>
      <c r="E176" s="36" t="e">
        <f>VLOOKUP(C176,Entries!$A$2:$D$425,2,FALSE)</f>
        <v>#N/A</v>
      </c>
      <c r="F176" s="36" t="e">
        <f>VLOOKUP(C176,Entries!$A$2:$D$425,3,FALSE)</f>
        <v>#N/A</v>
      </c>
      <c r="G176" s="34" t="e">
        <f>VLOOKUP(C176,Entries!$A$2:$H$425,4,FALSE)</f>
        <v>#N/A</v>
      </c>
      <c r="H176" s="34" t="e">
        <f>VLOOKUP(C176,Entries!$A$2:$H$425,5,FALSE)</f>
        <v>#N/A</v>
      </c>
      <c r="I176" s="34" t="e">
        <f>VLOOKUP(C176,Entries!$A$2:$H$425,6,FALSE)</f>
        <v>#N/A</v>
      </c>
      <c r="J176" s="34" t="e">
        <f>VLOOKUP(C176,Entries!$A$2:$H$425,7,FALSE)</f>
        <v>#N/A</v>
      </c>
      <c r="K176" s="37" t="e">
        <f>IF(LEFT(I176,1)="M",VLOOKUP(J176,GradingM!$A$2:$C$106,2,FALSE),IF(LEFT(I176,1)="F",VLOOKUP(J176,GradingF!$A$2:$C$101,2,FALSE)," "))</f>
        <v>#N/A</v>
      </c>
      <c r="L176" s="38">
        <f t="shared" si="2"/>
        <v>0</v>
      </c>
    </row>
    <row r="177" spans="2:12" ht="12.75">
      <c r="B177" s="36">
        <v>175</v>
      </c>
      <c r="C177" s="36" t="s">
        <v>13</v>
      </c>
      <c r="D177" s="35" t="s">
        <v>13</v>
      </c>
      <c r="E177" s="36" t="e">
        <f>VLOOKUP(C177,Entries!$A$2:$D$425,2,FALSE)</f>
        <v>#N/A</v>
      </c>
      <c r="F177" s="36" t="e">
        <f>VLOOKUP(C177,Entries!$A$2:$D$425,3,FALSE)</f>
        <v>#N/A</v>
      </c>
      <c r="G177" s="34" t="e">
        <f>VLOOKUP(C177,Entries!$A$2:$H$425,4,FALSE)</f>
        <v>#N/A</v>
      </c>
      <c r="H177" s="34" t="e">
        <f>VLOOKUP(C177,Entries!$A$2:$H$425,5,FALSE)</f>
        <v>#N/A</v>
      </c>
      <c r="I177" s="34" t="e">
        <f>VLOOKUP(C177,Entries!$A$2:$H$425,6,FALSE)</f>
        <v>#N/A</v>
      </c>
      <c r="J177" s="34" t="e">
        <f>VLOOKUP(C177,Entries!$A$2:$H$425,7,FALSE)</f>
        <v>#N/A</v>
      </c>
      <c r="K177" s="37" t="e">
        <f>IF(LEFT(I177,1)="M",VLOOKUP(J177,GradingM!$A$2:$C$106,2,FALSE),IF(LEFT(I177,1)="F",VLOOKUP(J177,GradingF!$A$2:$C$101,2,FALSE)," "))</f>
        <v>#N/A</v>
      </c>
      <c r="L177" s="38">
        <f t="shared" si="2"/>
        <v>0</v>
      </c>
    </row>
    <row r="178" spans="2:12" ht="12.75">
      <c r="B178" s="36">
        <v>176</v>
      </c>
      <c r="C178" s="36" t="s">
        <v>13</v>
      </c>
      <c r="D178" s="35" t="s">
        <v>13</v>
      </c>
      <c r="E178" s="36" t="e">
        <f>VLOOKUP(C178,Entries!$A$2:$D$425,2,FALSE)</f>
        <v>#N/A</v>
      </c>
      <c r="F178" s="36" t="e">
        <f>VLOOKUP(C178,Entries!$A$2:$D$425,3,FALSE)</f>
        <v>#N/A</v>
      </c>
      <c r="G178" s="34" t="e">
        <f>VLOOKUP(C178,Entries!$A$2:$H$425,4,FALSE)</f>
        <v>#N/A</v>
      </c>
      <c r="H178" s="34" t="e">
        <f>VLOOKUP(C178,Entries!$A$2:$H$425,5,FALSE)</f>
        <v>#N/A</v>
      </c>
      <c r="I178" s="34" t="e">
        <f>VLOOKUP(C178,Entries!$A$2:$H$425,6,FALSE)</f>
        <v>#N/A</v>
      </c>
      <c r="J178" s="34" t="e">
        <f>VLOOKUP(C178,Entries!$A$2:$H$425,7,FALSE)</f>
        <v>#N/A</v>
      </c>
      <c r="K178" s="37" t="e">
        <f>IF(LEFT(I178,1)="M",VLOOKUP(J178,GradingM!$A$2:$C$106,2,FALSE),IF(LEFT(I178,1)="F",VLOOKUP(J178,GradingF!$A$2:$C$101,2,FALSE)," "))</f>
        <v>#N/A</v>
      </c>
      <c r="L178" s="38">
        <f t="shared" si="2"/>
        <v>0</v>
      </c>
    </row>
    <row r="179" spans="2:12" ht="12.75">
      <c r="B179" s="36">
        <v>177</v>
      </c>
      <c r="C179" s="36" t="s">
        <v>13</v>
      </c>
      <c r="D179" s="35" t="s">
        <v>13</v>
      </c>
      <c r="E179" s="36" t="e">
        <f>VLOOKUP(C179,Entries!$A$2:$D$425,2,FALSE)</f>
        <v>#N/A</v>
      </c>
      <c r="F179" s="36" t="e">
        <f>VLOOKUP(C179,Entries!$A$2:$D$425,3,FALSE)</f>
        <v>#N/A</v>
      </c>
      <c r="G179" s="34" t="e">
        <f>VLOOKUP(C179,Entries!$A$2:$H$425,4,FALSE)</f>
        <v>#N/A</v>
      </c>
      <c r="H179" s="34" t="e">
        <f>VLOOKUP(C179,Entries!$A$2:$H$425,5,FALSE)</f>
        <v>#N/A</v>
      </c>
      <c r="I179" s="34" t="e">
        <f>VLOOKUP(C179,Entries!$A$2:$H$425,6,FALSE)</f>
        <v>#N/A</v>
      </c>
      <c r="J179" s="34" t="e">
        <f>VLOOKUP(C179,Entries!$A$2:$H$425,7,FALSE)</f>
        <v>#N/A</v>
      </c>
      <c r="K179" s="37" t="e">
        <f>IF(LEFT(I179,1)="M",VLOOKUP(J179,GradingM!$A$2:$C$106,2,FALSE),IF(LEFT(I179,1)="F",VLOOKUP(J179,GradingF!$A$2:$C$101,2,FALSE)," "))</f>
        <v>#N/A</v>
      </c>
      <c r="L179" s="38">
        <f t="shared" si="2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workbookViewId="0" topLeftCell="A40">
      <selection activeCell="B66" sqref="B66"/>
    </sheetView>
  </sheetViews>
  <sheetFormatPr defaultColWidth="11.421875" defaultRowHeight="12.75"/>
  <cols>
    <col min="1" max="16384" width="11.57421875" style="0" customWidth="1"/>
  </cols>
  <sheetData>
    <row r="1" spans="1:2" ht="12.75">
      <c r="A1" s="46" t="s">
        <v>6</v>
      </c>
      <c r="B1" s="47" t="s">
        <v>365</v>
      </c>
    </row>
    <row r="2" spans="1:2" ht="12.75">
      <c r="A2" s="48">
        <v>17</v>
      </c>
      <c r="B2" s="49">
        <v>1</v>
      </c>
    </row>
    <row r="3" spans="1:2" ht="12.75">
      <c r="A3" s="46">
        <v>18</v>
      </c>
      <c r="B3" s="49">
        <v>1</v>
      </c>
    </row>
    <row r="4" spans="1:2" ht="12.75">
      <c r="A4" s="48">
        <v>19</v>
      </c>
      <c r="B4" s="49">
        <v>1</v>
      </c>
    </row>
    <row r="5" spans="1:2" ht="12.75">
      <c r="A5" s="46">
        <v>20</v>
      </c>
      <c r="B5" s="49">
        <v>1</v>
      </c>
    </row>
    <row r="6" spans="1:2" ht="12.75">
      <c r="A6" s="46">
        <v>21</v>
      </c>
      <c r="B6" s="49">
        <v>1</v>
      </c>
    </row>
    <row r="7" spans="1:2" ht="12.75">
      <c r="A7" s="48">
        <v>22</v>
      </c>
      <c r="B7" s="49">
        <v>1</v>
      </c>
    </row>
    <row r="8" spans="1:2" ht="12.75">
      <c r="A8" s="46">
        <v>23</v>
      </c>
      <c r="B8" s="49">
        <v>1</v>
      </c>
    </row>
    <row r="9" spans="1:2" ht="12.75">
      <c r="A9" s="48">
        <v>24</v>
      </c>
      <c r="B9" s="49">
        <v>1</v>
      </c>
    </row>
    <row r="10" spans="1:2" ht="12.75">
      <c r="A10" s="46">
        <v>25</v>
      </c>
      <c r="B10" s="49">
        <v>1</v>
      </c>
    </row>
    <row r="11" spans="1:2" ht="12.75">
      <c r="A11" s="48">
        <v>26</v>
      </c>
      <c r="B11" s="49">
        <v>1</v>
      </c>
    </row>
    <row r="12" spans="1:2" ht="12.75">
      <c r="A12" s="46">
        <v>27</v>
      </c>
      <c r="B12" s="49">
        <v>1</v>
      </c>
    </row>
    <row r="13" spans="1:2" ht="12.75">
      <c r="A13" s="48">
        <v>28</v>
      </c>
      <c r="B13" s="49">
        <v>1</v>
      </c>
    </row>
    <row r="14" spans="1:2" ht="12.75">
      <c r="A14" s="46">
        <v>29</v>
      </c>
      <c r="B14" s="49">
        <v>1</v>
      </c>
    </row>
    <row r="15" spans="1:2" ht="12.75">
      <c r="A15" s="48">
        <v>30</v>
      </c>
      <c r="B15" s="49">
        <v>1</v>
      </c>
    </row>
    <row r="16" spans="1:2" ht="12.75">
      <c r="A16" s="46">
        <v>31</v>
      </c>
      <c r="B16" s="49">
        <v>1</v>
      </c>
    </row>
    <row r="17" spans="1:2" ht="12.75">
      <c r="A17" s="48">
        <v>32</v>
      </c>
      <c r="B17" s="49">
        <v>1</v>
      </c>
    </row>
    <row r="18" spans="1:2" ht="12.75">
      <c r="A18" s="46">
        <v>33</v>
      </c>
      <c r="B18" s="49">
        <v>1</v>
      </c>
    </row>
    <row r="19" spans="1:2" ht="12.75">
      <c r="A19" s="48">
        <v>34</v>
      </c>
      <c r="B19" s="49">
        <v>1</v>
      </c>
    </row>
    <row r="20" spans="1:2" ht="12.75">
      <c r="A20" s="46">
        <v>35</v>
      </c>
      <c r="B20" s="47">
        <v>1</v>
      </c>
    </row>
    <row r="21" spans="1:2" ht="12.75">
      <c r="A21" s="48">
        <v>36</v>
      </c>
      <c r="B21" s="49">
        <v>0.9934</v>
      </c>
    </row>
    <row r="22" spans="1:2" ht="12.75">
      <c r="A22" s="46">
        <v>37</v>
      </c>
      <c r="B22" s="47">
        <v>0.9866</v>
      </c>
    </row>
    <row r="23" spans="1:2" ht="12.75">
      <c r="A23" s="48">
        <v>38</v>
      </c>
      <c r="B23" s="49">
        <v>0.9797</v>
      </c>
    </row>
    <row r="24" spans="1:2" ht="12.75">
      <c r="A24" s="46">
        <v>39</v>
      </c>
      <c r="B24" s="47">
        <v>0.9729</v>
      </c>
    </row>
    <row r="25" spans="1:2" ht="12.75">
      <c r="A25" s="48">
        <v>40</v>
      </c>
      <c r="B25" s="49">
        <v>0.9691</v>
      </c>
    </row>
    <row r="26" spans="1:2" ht="12.75">
      <c r="A26" s="46">
        <v>41</v>
      </c>
      <c r="B26" s="47">
        <v>0.9592</v>
      </c>
    </row>
    <row r="27" spans="1:2" ht="12.75">
      <c r="A27" s="48">
        <v>42</v>
      </c>
      <c r="B27" s="49">
        <v>0.9523</v>
      </c>
    </row>
    <row r="28" spans="1:2" ht="12.75">
      <c r="A28" s="46">
        <v>43</v>
      </c>
      <c r="B28" s="47">
        <v>0.9454</v>
      </c>
    </row>
    <row r="29" spans="1:2" ht="12.75">
      <c r="A29" s="48">
        <v>44</v>
      </c>
      <c r="B29" s="49">
        <v>0.9385</v>
      </c>
    </row>
    <row r="30" spans="1:2" ht="12.75">
      <c r="A30" s="46">
        <v>45</v>
      </c>
      <c r="B30" s="47">
        <v>0.9316</v>
      </c>
    </row>
    <row r="31" spans="1:2" ht="12.75">
      <c r="A31" s="48">
        <v>46</v>
      </c>
      <c r="B31" s="49">
        <v>0.9246</v>
      </c>
    </row>
    <row r="32" spans="1:2" ht="12.75">
      <c r="A32" s="46">
        <v>47</v>
      </c>
      <c r="B32" s="47">
        <v>0.9175</v>
      </c>
    </row>
    <row r="33" spans="1:2" ht="12.75">
      <c r="A33" s="46">
        <v>48</v>
      </c>
      <c r="B33" s="47">
        <v>0.9105</v>
      </c>
    </row>
    <row r="34" spans="1:2" ht="12.75">
      <c r="A34" s="46">
        <v>49</v>
      </c>
      <c r="B34" s="47">
        <v>0.9034</v>
      </c>
    </row>
    <row r="35" spans="1:2" ht="12.75">
      <c r="A35" s="46">
        <v>50</v>
      </c>
      <c r="B35" s="47">
        <v>0.8964</v>
      </c>
    </row>
    <row r="36" spans="1:2" ht="12.75">
      <c r="A36" s="46">
        <v>51</v>
      </c>
      <c r="B36" s="47">
        <v>0.8892</v>
      </c>
    </row>
    <row r="37" spans="1:2" ht="12.75">
      <c r="A37" s="46">
        <v>52</v>
      </c>
      <c r="B37" s="47">
        <v>0.8819</v>
      </c>
    </row>
    <row r="38" spans="1:2" ht="12.75">
      <c r="A38" s="46">
        <v>53</v>
      </c>
      <c r="B38" s="47">
        <v>0.8746</v>
      </c>
    </row>
    <row r="39" spans="1:2" ht="12.75">
      <c r="A39" s="46">
        <v>54</v>
      </c>
      <c r="B39" s="47">
        <v>0.8674000000000001</v>
      </c>
    </row>
    <row r="40" spans="1:2" ht="12.75">
      <c r="A40" s="46">
        <v>55</v>
      </c>
      <c r="B40" s="47">
        <v>0.8601</v>
      </c>
    </row>
    <row r="41" spans="1:2" ht="12.75">
      <c r="A41" s="46">
        <v>56</v>
      </c>
      <c r="B41" s="47">
        <v>0.8526</v>
      </c>
    </row>
    <row r="42" spans="1:2" ht="12.75">
      <c r="A42" s="46">
        <v>57</v>
      </c>
      <c r="B42" s="47">
        <v>0.845</v>
      </c>
    </row>
    <row r="43" spans="1:2" ht="12.75">
      <c r="A43" s="46">
        <v>58</v>
      </c>
      <c r="B43" s="47">
        <v>0.8374</v>
      </c>
    </row>
    <row r="44" spans="1:2" ht="12.75">
      <c r="A44" s="46">
        <v>59</v>
      </c>
      <c r="B44" s="47">
        <v>0.8298</v>
      </c>
    </row>
    <row r="45" spans="1:2" ht="12.75">
      <c r="A45" s="46">
        <v>60</v>
      </c>
      <c r="B45" s="47">
        <v>0.8222</v>
      </c>
    </row>
    <row r="46" spans="1:2" ht="12.75">
      <c r="A46" s="46">
        <v>61</v>
      </c>
      <c r="B46" s="47">
        <v>0.8142</v>
      </c>
    </row>
    <row r="47" spans="1:2" ht="12.75">
      <c r="A47" s="46">
        <v>62</v>
      </c>
      <c r="B47" s="47">
        <v>0.8062</v>
      </c>
    </row>
    <row r="48" spans="1:2" ht="12.75">
      <c r="A48" s="46">
        <v>63</v>
      </c>
      <c r="B48" s="47">
        <v>0.7982</v>
      </c>
    </row>
    <row r="49" spans="1:2" ht="12.75">
      <c r="A49" s="46">
        <v>64</v>
      </c>
      <c r="B49" s="47">
        <v>0.7902</v>
      </c>
    </row>
    <row r="50" spans="1:2" ht="12.75">
      <c r="A50" s="46">
        <v>65</v>
      </c>
      <c r="B50" s="47">
        <v>0.7818</v>
      </c>
    </row>
    <row r="51" spans="1:2" ht="12.75">
      <c r="A51" s="46">
        <v>66</v>
      </c>
      <c r="B51" s="47">
        <v>0.7735</v>
      </c>
    </row>
    <row r="52" spans="1:2" ht="12.75">
      <c r="A52" s="46">
        <v>67</v>
      </c>
      <c r="B52" s="47">
        <v>0.7655</v>
      </c>
    </row>
    <row r="53" spans="1:2" ht="12.75">
      <c r="A53" s="46">
        <v>68</v>
      </c>
      <c r="B53" s="47">
        <v>0.7575</v>
      </c>
    </row>
    <row r="54" spans="1:2" ht="12.75">
      <c r="A54" s="46">
        <v>69</v>
      </c>
      <c r="B54" s="47">
        <v>0.7495</v>
      </c>
    </row>
    <row r="55" spans="1:2" ht="12.75">
      <c r="A55" s="46">
        <v>70</v>
      </c>
      <c r="B55" s="47">
        <v>0.7415</v>
      </c>
    </row>
    <row r="56" spans="1:2" ht="12.75">
      <c r="A56" s="46">
        <v>71</v>
      </c>
      <c r="B56" s="47">
        <v>0.7335</v>
      </c>
    </row>
    <row r="57" spans="1:2" ht="12.75">
      <c r="A57" s="46">
        <v>72</v>
      </c>
      <c r="B57" s="47">
        <v>0.7255</v>
      </c>
    </row>
    <row r="58" spans="1:2" ht="12.75">
      <c r="A58" s="46">
        <v>73</v>
      </c>
      <c r="B58" s="47">
        <v>0.7175</v>
      </c>
    </row>
    <row r="59" spans="1:2" ht="12.75">
      <c r="A59" s="46">
        <v>74</v>
      </c>
      <c r="B59" s="47">
        <v>0.7095</v>
      </c>
    </row>
    <row r="60" spans="1:2" ht="12.75">
      <c r="A60" s="46">
        <v>75</v>
      </c>
      <c r="B60" s="47">
        <v>0.7015</v>
      </c>
    </row>
    <row r="61" spans="1:2" ht="12.75">
      <c r="A61" s="46">
        <v>76</v>
      </c>
      <c r="B61" s="47">
        <v>0.6935</v>
      </c>
    </row>
    <row r="62" spans="1:2" ht="12.75">
      <c r="A62" s="46">
        <v>77</v>
      </c>
      <c r="B62" s="47">
        <v>0.6855</v>
      </c>
    </row>
    <row r="63" spans="1:2" ht="12.75">
      <c r="A63" s="46">
        <v>78</v>
      </c>
      <c r="B63" s="47">
        <v>0.6775</v>
      </c>
    </row>
    <row r="64" spans="1:2" ht="12.75">
      <c r="A64" s="46">
        <v>79</v>
      </c>
      <c r="B64" s="47">
        <v>0.6695</v>
      </c>
    </row>
    <row r="65" spans="1:2" ht="12.75">
      <c r="A65" s="46">
        <v>80</v>
      </c>
      <c r="B65" s="47">
        <v>0.6615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1">
      <selection activeCell="B48" sqref="B48"/>
    </sheetView>
  </sheetViews>
  <sheetFormatPr defaultColWidth="11.421875" defaultRowHeight="12.75"/>
  <cols>
    <col min="1" max="16384" width="11.57421875" style="0" customWidth="1"/>
  </cols>
  <sheetData>
    <row r="1" spans="1:2" ht="12.75">
      <c r="A1" s="46" t="s">
        <v>6</v>
      </c>
      <c r="B1" s="47" t="s">
        <v>365</v>
      </c>
    </row>
    <row r="2" spans="1:2" ht="12.75">
      <c r="A2" s="46">
        <v>18</v>
      </c>
      <c r="B2" s="47">
        <v>1</v>
      </c>
    </row>
    <row r="3" spans="1:2" ht="12.75">
      <c r="A3" s="46">
        <v>19</v>
      </c>
      <c r="B3" s="47">
        <v>1</v>
      </c>
    </row>
    <row r="4" spans="1:2" ht="12.75">
      <c r="A4" s="46">
        <v>20</v>
      </c>
      <c r="B4" s="47">
        <v>1</v>
      </c>
    </row>
    <row r="5" spans="1:2" ht="12.75">
      <c r="A5" s="46">
        <v>21</v>
      </c>
      <c r="B5" s="47">
        <v>1</v>
      </c>
    </row>
    <row r="6" spans="1:2" ht="12.75">
      <c r="A6" s="46">
        <v>22</v>
      </c>
      <c r="B6" s="47">
        <v>1</v>
      </c>
    </row>
    <row r="7" spans="1:2" ht="12.75">
      <c r="A7" s="46">
        <v>23</v>
      </c>
      <c r="B7" s="47">
        <v>1</v>
      </c>
    </row>
    <row r="8" spans="1:2" ht="12.75">
      <c r="A8" s="46">
        <v>24</v>
      </c>
      <c r="B8" s="47">
        <v>1</v>
      </c>
    </row>
    <row r="9" spans="1:2" ht="12.75">
      <c r="A9" s="46">
        <v>25</v>
      </c>
      <c r="B9" s="47">
        <v>1</v>
      </c>
    </row>
    <row r="10" spans="1:2" ht="12.75">
      <c r="A10" s="46">
        <v>26</v>
      </c>
      <c r="B10" s="47">
        <v>1</v>
      </c>
    </row>
    <row r="11" spans="1:2" ht="12.75">
      <c r="A11" s="46">
        <v>27</v>
      </c>
      <c r="B11" s="47">
        <v>1</v>
      </c>
    </row>
    <row r="12" spans="1:2" ht="12.75">
      <c r="A12" s="46">
        <v>28</v>
      </c>
      <c r="B12" s="47">
        <v>1</v>
      </c>
    </row>
    <row r="13" spans="1:2" ht="12.75">
      <c r="A13" s="46">
        <v>29</v>
      </c>
      <c r="B13" s="47">
        <v>1</v>
      </c>
    </row>
    <row r="14" spans="1:2" ht="12.75">
      <c r="A14" s="46">
        <v>30</v>
      </c>
      <c r="B14" s="47">
        <v>1</v>
      </c>
    </row>
    <row r="15" spans="1:2" ht="12.75">
      <c r="A15" s="46">
        <v>31</v>
      </c>
      <c r="B15" s="47">
        <v>1</v>
      </c>
    </row>
    <row r="16" spans="1:2" ht="12.75">
      <c r="A16" s="46">
        <v>32</v>
      </c>
      <c r="B16" s="47">
        <v>1</v>
      </c>
    </row>
    <row r="17" spans="1:2" ht="12.75">
      <c r="A17" s="46">
        <v>33</v>
      </c>
      <c r="B17" s="47">
        <v>1</v>
      </c>
    </row>
    <row r="18" spans="1:2" ht="12.75">
      <c r="A18" s="46">
        <v>34</v>
      </c>
      <c r="B18" s="47">
        <v>1</v>
      </c>
    </row>
    <row r="19" spans="1:2" ht="12.75">
      <c r="A19" s="46">
        <v>35</v>
      </c>
      <c r="B19" s="47">
        <v>0.9938</v>
      </c>
    </row>
    <row r="20" spans="1:2" ht="12.75">
      <c r="A20" s="46">
        <v>36</v>
      </c>
      <c r="B20" s="47">
        <v>0.9876</v>
      </c>
    </row>
    <row r="21" spans="1:2" ht="12.75">
      <c r="A21" s="46">
        <v>37</v>
      </c>
      <c r="B21" s="47">
        <v>0.9798</v>
      </c>
    </row>
    <row r="22" spans="1:2" ht="12.75">
      <c r="A22" s="46">
        <v>38</v>
      </c>
      <c r="B22" s="47">
        <v>0.9721</v>
      </c>
    </row>
    <row r="23" spans="1:2" ht="12.75">
      <c r="A23" s="46">
        <v>39</v>
      </c>
      <c r="B23" s="47">
        <v>0.9643</v>
      </c>
    </row>
    <row r="24" spans="1:2" ht="12.75">
      <c r="A24" s="46">
        <v>40</v>
      </c>
      <c r="B24" s="47">
        <v>0.9565</v>
      </c>
    </row>
    <row r="25" spans="1:2" ht="12.75">
      <c r="A25" s="46">
        <v>41</v>
      </c>
      <c r="B25" s="47">
        <v>0.9454</v>
      </c>
    </row>
    <row r="26" spans="1:2" ht="12.75">
      <c r="A26" s="48">
        <v>42</v>
      </c>
      <c r="B26" s="49">
        <v>0.9408</v>
      </c>
    </row>
    <row r="27" spans="1:2" ht="12.75">
      <c r="A27" s="46">
        <v>43</v>
      </c>
      <c r="B27" s="47">
        <v>0.933</v>
      </c>
    </row>
    <row r="28" spans="1:2" ht="12.75">
      <c r="A28" s="48">
        <v>44</v>
      </c>
      <c r="B28" s="49">
        <v>0.9251</v>
      </c>
    </row>
    <row r="29" spans="1:2" ht="12.75">
      <c r="A29" s="46">
        <v>45</v>
      </c>
      <c r="B29" s="47">
        <v>0.9172</v>
      </c>
    </row>
    <row r="30" spans="1:2" ht="12.75">
      <c r="A30" s="46">
        <v>46</v>
      </c>
      <c r="B30" s="47">
        <v>0.9092</v>
      </c>
    </row>
    <row r="31" spans="1:2" ht="12.75">
      <c r="A31" s="46">
        <v>47</v>
      </c>
      <c r="B31" s="47">
        <v>0.9012</v>
      </c>
    </row>
    <row r="32" spans="1:2" ht="12.75">
      <c r="A32" s="48">
        <v>48</v>
      </c>
      <c r="B32" s="49">
        <v>0.8932</v>
      </c>
    </row>
    <row r="33" spans="1:2" ht="12.75">
      <c r="A33" s="46">
        <v>49</v>
      </c>
      <c r="B33" s="47">
        <v>0.8852</v>
      </c>
    </row>
    <row r="34" spans="1:2" ht="12.75">
      <c r="A34" s="46">
        <v>50</v>
      </c>
      <c r="B34" s="47">
        <v>0.8772</v>
      </c>
    </row>
    <row r="35" spans="1:2" ht="12.75">
      <c r="A35" s="46">
        <v>51</v>
      </c>
      <c r="B35" s="47">
        <v>0.869</v>
      </c>
    </row>
    <row r="36" spans="1:2" ht="12.75">
      <c r="A36" s="46">
        <v>52</v>
      </c>
      <c r="B36" s="47">
        <v>0.8608</v>
      </c>
    </row>
    <row r="37" spans="1:2" ht="12.75">
      <c r="A37" s="46">
        <v>53</v>
      </c>
      <c r="B37" s="47">
        <v>0.8526</v>
      </c>
    </row>
    <row r="38" spans="1:2" ht="12.75">
      <c r="A38" s="46">
        <v>54</v>
      </c>
      <c r="B38" s="47">
        <v>0.8444</v>
      </c>
    </row>
    <row r="39" spans="1:2" ht="12.75">
      <c r="A39" s="46">
        <v>55</v>
      </c>
      <c r="B39" s="47">
        <v>0.8362</v>
      </c>
    </row>
    <row r="40" spans="1:2" ht="12.75">
      <c r="A40" s="46">
        <v>56</v>
      </c>
      <c r="B40" s="47">
        <v>0.8276</v>
      </c>
    </row>
    <row r="41" spans="1:2" ht="12.75">
      <c r="A41" s="46">
        <v>57</v>
      </c>
      <c r="B41" s="47">
        <v>0.8186</v>
      </c>
    </row>
    <row r="42" spans="1:2" ht="12.75">
      <c r="A42" s="46">
        <v>58</v>
      </c>
      <c r="B42" s="47">
        <v>0.8106</v>
      </c>
    </row>
    <row r="43" spans="1:2" ht="12.75">
      <c r="A43" s="46">
        <v>59</v>
      </c>
      <c r="B43" s="47">
        <v>0.8019000000000001</v>
      </c>
    </row>
    <row r="44" spans="1:2" ht="12.75">
      <c r="A44" s="46">
        <v>60</v>
      </c>
      <c r="B44" s="47">
        <v>0.7932</v>
      </c>
    </row>
    <row r="45" spans="1:2" ht="12.75">
      <c r="A45" s="46">
        <v>61</v>
      </c>
      <c r="B45" s="47">
        <v>0.7845</v>
      </c>
    </row>
    <row r="46" spans="1:2" ht="12.75">
      <c r="A46" s="46">
        <v>62</v>
      </c>
      <c r="B46" s="47">
        <v>0.7758</v>
      </c>
    </row>
    <row r="47" spans="1:2" ht="12.75">
      <c r="A47" s="46">
        <v>63</v>
      </c>
      <c r="B47" s="47">
        <v>0.7671</v>
      </c>
    </row>
    <row r="48" spans="1:2" ht="12.75">
      <c r="A48" s="46">
        <v>64</v>
      </c>
      <c r="B48" s="47">
        <v>0.7584000000000001</v>
      </c>
    </row>
    <row r="49" spans="1:2" ht="12.75">
      <c r="A49" s="46">
        <v>65</v>
      </c>
      <c r="B49" s="47">
        <v>0.7502000000000001</v>
      </c>
    </row>
    <row r="50" spans="1:2" ht="12.75">
      <c r="A50" s="46">
        <v>66</v>
      </c>
      <c r="B50" s="47">
        <v>0.742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45"/>
  <sheetViews>
    <sheetView workbookViewId="0" topLeftCell="A1">
      <selection activeCell="D3" sqref="D3"/>
    </sheetView>
  </sheetViews>
  <sheetFormatPr defaultColWidth="11.421875" defaultRowHeight="12.75"/>
  <cols>
    <col min="1" max="1" width="11.57421875" style="0" customWidth="1"/>
    <col min="2" max="2" width="9.28125" style="0" customWidth="1"/>
    <col min="3" max="3" width="8.57421875" style="0" customWidth="1"/>
    <col min="4" max="4" width="28.57421875" style="0" customWidth="1"/>
    <col min="5" max="5" width="20.57421875" style="0" customWidth="1"/>
    <col min="6" max="6" width="11.57421875" style="0" customWidth="1"/>
    <col min="7" max="7" width="8.57421875" style="0" customWidth="1"/>
    <col min="8" max="8" width="10.57421875" style="0" customWidth="1"/>
    <col min="9" max="9" width="8.57421875" style="0" customWidth="1"/>
    <col min="10" max="16384" width="11.57421875" style="0" customWidth="1"/>
  </cols>
  <sheetData>
    <row r="2" ht="24.75">
      <c r="D2" s="50" t="s">
        <v>368</v>
      </c>
    </row>
    <row r="3" ht="16.5">
      <c r="D3" s="51" t="s">
        <v>369</v>
      </c>
    </row>
    <row r="5" ht="18">
      <c r="D5" s="52" t="s">
        <v>370</v>
      </c>
    </row>
    <row r="6" ht="12.75">
      <c r="C6" s="53"/>
    </row>
    <row r="7" spans="1:11" ht="27.75">
      <c r="A7" s="30" t="s">
        <v>363</v>
      </c>
      <c r="B7" s="30" t="s">
        <v>0</v>
      </c>
      <c r="C7" s="54" t="s">
        <v>364</v>
      </c>
      <c r="D7" s="32" t="s">
        <v>1</v>
      </c>
      <c r="E7" s="32" t="s">
        <v>2</v>
      </c>
      <c r="F7" s="55" t="s">
        <v>3</v>
      </c>
      <c r="G7" s="55" t="s">
        <v>4</v>
      </c>
      <c r="H7" s="55" t="s">
        <v>5</v>
      </c>
      <c r="I7" s="56" t="s">
        <v>6</v>
      </c>
      <c r="J7" s="55" t="s">
        <v>365</v>
      </c>
      <c r="K7" s="33" t="s">
        <v>366</v>
      </c>
    </row>
    <row r="8" spans="1:11" ht="12.75">
      <c r="A8" s="57">
        <v>1</v>
      </c>
      <c r="B8" s="34">
        <v>9</v>
      </c>
      <c r="C8" s="35">
        <v>0.010011574074074074</v>
      </c>
      <c r="D8" s="36">
        <f>VLOOKUP(B8,Entries!$A$2:$D$425,2,FALSE)</f>
        <v>0</v>
      </c>
      <c r="E8" s="36">
        <f>VLOOKUP(B8,Entries!$A$2:$D$425,3,FALSE)</f>
        <v>0</v>
      </c>
      <c r="F8" s="36">
        <f>VLOOKUP(B8,Entries!$A$2:$H$425,4,FALSE)</f>
        <v>0</v>
      </c>
      <c r="G8" s="36">
        <f>VLOOKUP(B8,Entries!$A$2:$H$425,5,FALSE)</f>
        <v>0</v>
      </c>
      <c r="H8" s="36">
        <f>VLOOKUP(B8,Entries!$A$2:$H$425,6,FALSE)</f>
        <v>0</v>
      </c>
      <c r="I8" s="36">
        <f>VLOOKUP(B8,Entries!$A$2:$H$425,7,FALSE)</f>
        <v>68</v>
      </c>
      <c r="J8" s="58">
        <f>IF(LEFT(H8,1)="M",VLOOKUP(I8,GradingM!$A$2:$C$106,2,FALSE),IF(LEFT(H8,1)="F",VLOOKUP(I8,GradingF!$A$2:$C$101,2,FALSE)," "))</f>
        <v>0.7575</v>
      </c>
      <c r="K8" s="38">
        <f aca="true" t="shared" si="0" ref="K8:K145">IF(ISNUMBER(C8*J8),C8*J8," ")</f>
        <v>0.007583767361111111</v>
      </c>
    </row>
    <row r="9" spans="1:11" ht="12.75">
      <c r="A9" s="57">
        <v>2</v>
      </c>
      <c r="B9" s="36">
        <v>103</v>
      </c>
      <c r="C9" s="35">
        <v>0.009050925925925926</v>
      </c>
      <c r="D9" s="36">
        <f>VLOOKUP(B9,Entries!$A$2:$D$425,2,FALSE)</f>
        <v>0</v>
      </c>
      <c r="E9" s="36">
        <f>VLOOKUP(B9,Entries!$A$2:$D$425,3,FALSE)</f>
        <v>0</v>
      </c>
      <c r="F9" s="34">
        <f>VLOOKUP(B9,Entries!$A$2:$H$425,4,FALSE)</f>
        <v>0</v>
      </c>
      <c r="G9" s="34">
        <f>VLOOKUP(B9,Entries!$A$2:$H$425,5,FALSE)</f>
        <v>0</v>
      </c>
      <c r="H9" s="34">
        <f>VLOOKUP(B9,Entries!$A$2:$H$425,6,FALSE)</f>
        <v>0</v>
      </c>
      <c r="I9" s="34">
        <f>VLOOKUP(B9,Entries!$A$2:$H$425,7,FALSE)</f>
        <v>55</v>
      </c>
      <c r="J9" s="37">
        <f>IF(LEFT(H9,1)="M",VLOOKUP(I9,GradingM!$A$2:$C$106,2,FALSE),IF(LEFT(H9,1)="F",VLOOKUP(I9,GradingF!$A$2:$C$101,2,FALSE)," "))</f>
        <v>0.8601</v>
      </c>
      <c r="K9" s="38">
        <f t="shared" si="0"/>
        <v>0.007784701388888889</v>
      </c>
    </row>
    <row r="10" spans="1:11" ht="12.75">
      <c r="A10" s="57">
        <v>3</v>
      </c>
      <c r="B10" s="59">
        <v>115</v>
      </c>
      <c r="C10" s="35">
        <v>0.007916666666666667</v>
      </c>
      <c r="D10" s="36">
        <f>VLOOKUP(B10,Entries!$A$2:$D$425,2,FALSE)</f>
        <v>0</v>
      </c>
      <c r="E10" s="36">
        <f>VLOOKUP(B10,Entries!$A$2:$D$425,3,FALSE)</f>
        <v>0</v>
      </c>
      <c r="F10" s="34">
        <f>VLOOKUP(B10,Entries!$A$2:$H$425,4,FALSE)</f>
        <v>0</v>
      </c>
      <c r="G10" s="34">
        <f>VLOOKUP(B10,Entries!$A$2:$H$425,5,FALSE)</f>
        <v>0</v>
      </c>
      <c r="H10" s="34">
        <f>VLOOKUP(B10,Entries!$A$2:$H$425,6,FALSE)</f>
        <v>0</v>
      </c>
      <c r="I10" s="34">
        <f>VLOOKUP(B10,Entries!$A$2:$H$425,7,FALSE)</f>
        <v>23</v>
      </c>
      <c r="J10" s="37">
        <f>IF(LEFT(H10,1)="M",VLOOKUP(I10,GradingM!$A$2:$C$106,2,FALSE),IF(LEFT(H10,1)="F",VLOOKUP(I10,GradingF!$A$2:$C$101,2,FALSE)," "))</f>
        <v>1</v>
      </c>
      <c r="K10" s="38">
        <f t="shared" si="0"/>
        <v>0.007916666666666667</v>
      </c>
    </row>
    <row r="11" spans="1:11" ht="12.75">
      <c r="A11" s="57">
        <v>4</v>
      </c>
      <c r="B11" s="36">
        <v>74</v>
      </c>
      <c r="C11" s="35">
        <v>0.007997685185185186</v>
      </c>
      <c r="D11" s="36">
        <f>VLOOKUP(B11,Entries!$A$2:$D$425,2,FALSE)</f>
        <v>0</v>
      </c>
      <c r="E11" s="36">
        <f>VLOOKUP(B11,Entries!$A$2:$D$425,3,FALSE)</f>
        <v>0</v>
      </c>
      <c r="F11" s="34">
        <f>VLOOKUP(B11,Entries!$A$2:$H$425,4,FALSE)</f>
        <v>0</v>
      </c>
      <c r="G11" s="34">
        <f>VLOOKUP(B11,Entries!$A$2:$H$425,5,FALSE)</f>
        <v>0</v>
      </c>
      <c r="H11" s="34">
        <f>VLOOKUP(B11,Entries!$A$2:$H$425,6,FALSE)</f>
        <v>0</v>
      </c>
      <c r="I11" s="34">
        <f>VLOOKUP(B11,Entries!$A$2:$H$425,7,FALSE)</f>
        <v>27</v>
      </c>
      <c r="J11" s="37">
        <f>IF(LEFT(H11,1)="M",VLOOKUP(I11,GradingM!$A$2:$C$106,2,FALSE),IF(LEFT(H11,1)="F",VLOOKUP(I11,GradingF!$A$2:$C$101,2,FALSE)," "))</f>
        <v>1</v>
      </c>
      <c r="K11" s="38">
        <f t="shared" si="0"/>
        <v>0.007997685185185186</v>
      </c>
    </row>
    <row r="12" spans="1:11" ht="12.75">
      <c r="A12" s="57">
        <v>5</v>
      </c>
      <c r="B12" s="36">
        <v>37</v>
      </c>
      <c r="C12" s="35">
        <v>0.011412037037037038</v>
      </c>
      <c r="D12" s="36">
        <f>VLOOKUP(B12,Entries!$A$2:$D$425,2,FALSE)</f>
        <v>0</v>
      </c>
      <c r="E12" s="36">
        <f>VLOOKUP(B12,Entries!$A$2:$D$425,3,FALSE)</f>
        <v>0</v>
      </c>
      <c r="F12" s="34">
        <f>VLOOKUP(B12,Entries!$A$2:$H$425,4,FALSE)</f>
        <v>0</v>
      </c>
      <c r="G12" s="34">
        <f>VLOOKUP(B12,Entries!$A$2:$H$425,5,FALSE)</f>
        <v>0</v>
      </c>
      <c r="H12" s="34">
        <f>VLOOKUP(B12,Entries!$A$2:$H$425,6,FALSE)</f>
        <v>0</v>
      </c>
      <c r="I12" s="34">
        <f>VLOOKUP(B12,Entries!$A$2:$H$425,7,FALSE)</f>
        <v>75</v>
      </c>
      <c r="J12" s="37">
        <f>IF(LEFT(H12,1)="M",VLOOKUP(I12,GradingM!$A$2:$C$106,2,FALSE),IF(LEFT(H12,1)="F",VLOOKUP(I12,GradingF!$A$2:$C$101,2,FALSE)," "))</f>
        <v>0.7015</v>
      </c>
      <c r="K12" s="38">
        <f t="shared" si="0"/>
        <v>0.008005543981481483</v>
      </c>
    </row>
    <row r="13" spans="1:11" ht="12.75">
      <c r="A13" s="57">
        <v>6</v>
      </c>
      <c r="B13" s="36">
        <v>172</v>
      </c>
      <c r="C13" s="35">
        <v>0.010833333333333334</v>
      </c>
      <c r="D13" s="36">
        <f>VLOOKUP(B13,Entries!$A$2:$D$425,2,FALSE)</f>
        <v>0</v>
      </c>
      <c r="E13" s="36">
        <f>VLOOKUP(B13,Entries!$A$2:$D$425,3,FALSE)</f>
        <v>0</v>
      </c>
      <c r="F13" s="34">
        <f>VLOOKUP(B13,Entries!$A$2:$H$425,4,FALSE)</f>
        <v>0</v>
      </c>
      <c r="G13" s="34">
        <f>VLOOKUP(B13,Entries!$A$2:$H$425,5,FALSE)</f>
        <v>0</v>
      </c>
      <c r="H13" s="34">
        <f>VLOOKUP(B13,Entries!$A$2:$H$425,6,FALSE)</f>
        <v>0</v>
      </c>
      <c r="I13" s="34">
        <f>VLOOKUP(B13,Entries!$A$2:$H$425,7,FALSE)</f>
        <v>69</v>
      </c>
      <c r="J13" s="37">
        <f>IF(LEFT(H13,1)="M",VLOOKUP(I13,GradingM!$A$2:$C$106,2,FALSE),IF(LEFT(H13,1)="F",VLOOKUP(I13,GradingF!$A$2:$C$101,2,FALSE)," "))</f>
        <v>0.7495</v>
      </c>
      <c r="K13" s="38">
        <f t="shared" si="0"/>
        <v>0.008119583333333335</v>
      </c>
    </row>
    <row r="14" spans="1:11" ht="12.75">
      <c r="A14" s="57">
        <v>7</v>
      </c>
      <c r="B14" s="36">
        <v>158</v>
      </c>
      <c r="C14" s="35">
        <v>0.009236111111111112</v>
      </c>
      <c r="D14" s="36">
        <f>VLOOKUP(B14,Entries!$A$2:$D$425,2,FALSE)</f>
        <v>0</v>
      </c>
      <c r="E14" s="36">
        <f>VLOOKUP(B14,Entries!$A$2:$D$425,3,FALSE)</f>
        <v>0</v>
      </c>
      <c r="F14" s="34">
        <f>VLOOKUP(B14,Entries!$A$2:$H$425,4,FALSE)</f>
        <v>0</v>
      </c>
      <c r="G14" s="34">
        <f>VLOOKUP(B14,Entries!$A$2:$H$425,5,FALSE)</f>
        <v>0</v>
      </c>
      <c r="H14" s="34">
        <f>VLOOKUP(B14,Entries!$A$2:$H$425,6,FALSE)</f>
        <v>0</v>
      </c>
      <c r="I14" s="34">
        <f>VLOOKUP(B14,Entries!$A$2:$H$425,7,FALSE)</f>
        <v>52</v>
      </c>
      <c r="J14" s="37">
        <f>IF(LEFT(H14,1)="M",VLOOKUP(I14,GradingM!$A$2:$C$106,2,FALSE),IF(LEFT(H14,1)="F",VLOOKUP(I14,GradingF!$A$2:$C$101,2,FALSE)," "))</f>
        <v>0.8819</v>
      </c>
      <c r="K14" s="38">
        <f t="shared" si="0"/>
        <v>0.00814532638888889</v>
      </c>
    </row>
    <row r="15" spans="1:11" ht="12.75">
      <c r="A15" s="57">
        <v>8</v>
      </c>
      <c r="B15" s="36">
        <v>7</v>
      </c>
      <c r="C15" s="35">
        <v>0.010868055555555556</v>
      </c>
      <c r="D15" s="36">
        <f>VLOOKUP(B15,Entries!$A$2:$D$425,2,FALSE)</f>
        <v>0</v>
      </c>
      <c r="E15" s="36">
        <f>VLOOKUP(B15,Entries!$A$2:$D$425,3,FALSE)</f>
        <v>0</v>
      </c>
      <c r="F15" s="34">
        <f>VLOOKUP(B15,Entries!$A$2:$H$425,4,FALSE)</f>
        <v>0</v>
      </c>
      <c r="G15" s="34">
        <f>VLOOKUP(B15,Entries!$A$2:$H$425,5,FALSE)</f>
        <v>0</v>
      </c>
      <c r="H15" s="34">
        <f>VLOOKUP(B15,Entries!$A$2:$H$425,6,FALSE)</f>
        <v>0</v>
      </c>
      <c r="I15" s="34">
        <f>VLOOKUP(B15,Entries!$A$2:$H$425,7,FALSE)</f>
        <v>67</v>
      </c>
      <c r="J15" s="37">
        <f>IF(LEFT(H15,1)="M",VLOOKUP(I15,GradingM!$A$2:$C$106,2,FALSE),IF(LEFT(H15,1)="F",VLOOKUP(I15,GradingF!$A$2:$C$101,2,FALSE)," "))</f>
        <v>0.7655</v>
      </c>
      <c r="K15" s="38">
        <f t="shared" si="0"/>
        <v>0.008319496527777777</v>
      </c>
    </row>
    <row r="16" spans="1:11" ht="12.75">
      <c r="A16" s="57">
        <v>9</v>
      </c>
      <c r="B16" s="36">
        <v>132</v>
      </c>
      <c r="C16" s="35">
        <v>0.009942129629629629</v>
      </c>
      <c r="D16" s="36">
        <f>VLOOKUP(B16,Entries!$A$2:$D$425,2,FALSE)</f>
        <v>0</v>
      </c>
      <c r="E16" s="36">
        <f>VLOOKUP(B16,Entries!$A$2:$D$425,3,FALSE)</f>
        <v>0</v>
      </c>
      <c r="F16" s="34">
        <f>VLOOKUP(B16,Entries!$A$2:$H$425,4,FALSE)</f>
        <v>0</v>
      </c>
      <c r="G16" s="34">
        <f>VLOOKUP(B16,Entries!$A$2:$H$425,5,FALSE)</f>
        <v>0</v>
      </c>
      <c r="H16" s="34">
        <f>VLOOKUP(B16,Entries!$A$2:$H$425,6,FALSE)</f>
        <v>0</v>
      </c>
      <c r="I16" s="34">
        <f>VLOOKUP(B16,Entries!$A$2:$H$425,7,FALSE)</f>
        <v>57</v>
      </c>
      <c r="J16" s="37">
        <f>IF(LEFT(H16,1)="M",VLOOKUP(I16,GradingM!$A$2:$C$106,2,FALSE),IF(LEFT(H16,1)="F",VLOOKUP(I16,GradingF!$A$2:$C$101,2,FALSE)," "))</f>
        <v>0.845</v>
      </c>
      <c r="K16" s="38">
        <f t="shared" si="0"/>
        <v>0.008401099537037037</v>
      </c>
    </row>
    <row r="17" spans="1:11" ht="12.75">
      <c r="A17" s="57">
        <v>10</v>
      </c>
      <c r="B17" s="36">
        <v>15</v>
      </c>
      <c r="C17" s="35">
        <v>0.01136574074074074</v>
      </c>
      <c r="D17" s="36">
        <f>VLOOKUP(B17,Entries!$A$2:$D$425,2,FALSE)</f>
        <v>0</v>
      </c>
      <c r="E17" s="36">
        <f>VLOOKUP(B17,Entries!$A$2:$D$425,3,FALSE)</f>
        <v>0</v>
      </c>
      <c r="F17" s="34">
        <f>VLOOKUP(B17,Entries!$A$2:$H$425,4,FALSE)</f>
        <v>0</v>
      </c>
      <c r="G17" s="34">
        <f>VLOOKUP(B17,Entries!$A$2:$H$425,5,FALSE)</f>
        <v>0</v>
      </c>
      <c r="H17" s="34">
        <f>VLOOKUP(B17,Entries!$A$2:$H$425,6,FALSE)</f>
        <v>0</v>
      </c>
      <c r="I17" s="34">
        <f>VLOOKUP(B17,Entries!$A$2:$H$425,7,FALSE)</f>
        <v>70</v>
      </c>
      <c r="J17" s="37">
        <f>IF(LEFT(H17,1)="M",VLOOKUP(I17,GradingM!$A$2:$C$106,2,FALSE),IF(LEFT(H17,1)="F",VLOOKUP(I17,GradingF!$A$2:$C$101,2,FALSE)," "))</f>
        <v>0.7415</v>
      </c>
      <c r="K17" s="38">
        <f t="shared" si="0"/>
        <v>0.00842769675925926</v>
      </c>
    </row>
    <row r="18" spans="1:11" ht="12.75">
      <c r="A18" s="57">
        <v>11</v>
      </c>
      <c r="B18" s="36">
        <v>107</v>
      </c>
      <c r="C18" s="35">
        <v>0.009872685185185186</v>
      </c>
      <c r="D18" s="36">
        <f>VLOOKUP(B18,Entries!$A$2:$D$425,2,FALSE)</f>
        <v>0</v>
      </c>
      <c r="E18" s="36">
        <f>VLOOKUP(B18,Entries!$A$2:$D$425,3,FALSE)</f>
        <v>0</v>
      </c>
      <c r="F18" s="34">
        <f>VLOOKUP(B18,Entries!$A$2:$H$425,4,FALSE)</f>
        <v>0</v>
      </c>
      <c r="G18" s="34">
        <f>VLOOKUP(B18,Entries!$A$2:$H$425,5,FALSE)</f>
        <v>0</v>
      </c>
      <c r="H18" s="34">
        <f>VLOOKUP(B18,Entries!$A$2:$H$425,6,FALSE)</f>
        <v>0</v>
      </c>
      <c r="I18" s="34">
        <f>VLOOKUP(B18,Entries!$A$2:$H$425,7,FALSE)</f>
        <v>54</v>
      </c>
      <c r="J18" s="37">
        <f>IF(LEFT(H18,1)="M",VLOOKUP(I18,GradingM!$A$2:$C$106,2,FALSE),IF(LEFT(H18,1)="F",VLOOKUP(I18,GradingF!$A$2:$C$101,2,FALSE)," "))</f>
        <v>0.8674000000000001</v>
      </c>
      <c r="K18" s="38">
        <f t="shared" si="0"/>
        <v>0.008563567129629631</v>
      </c>
    </row>
    <row r="19" spans="1:11" ht="12.75">
      <c r="A19" s="57">
        <v>12</v>
      </c>
      <c r="B19" s="36">
        <v>157</v>
      </c>
      <c r="C19" s="35">
        <v>0.00954861111111111</v>
      </c>
      <c r="D19" s="36">
        <f>VLOOKUP(B19,Entries!$A$2:$D$425,2,FALSE)</f>
        <v>0</v>
      </c>
      <c r="E19" s="36">
        <f>VLOOKUP(B19,Entries!$A$2:$D$425,3,FALSE)</f>
        <v>0</v>
      </c>
      <c r="F19" s="34">
        <f>VLOOKUP(B19,Entries!$A$2:$H$425,4,FALSE)</f>
        <v>0</v>
      </c>
      <c r="G19" s="34">
        <f>VLOOKUP(B19,Entries!$A$2:$H$425,5,FALSE)</f>
        <v>0</v>
      </c>
      <c r="H19" s="34">
        <f>VLOOKUP(B19,Entries!$A$2:$H$425,6,FALSE)</f>
        <v>0</v>
      </c>
      <c r="I19" s="34">
        <f>VLOOKUP(B19,Entries!$A$2:$H$425,7,FALSE)</f>
        <v>49</v>
      </c>
      <c r="J19" s="37">
        <f>IF(LEFT(H19,1)="M",VLOOKUP(I19,GradingM!$A$2:$C$106,2,FALSE),IF(LEFT(H19,1)="F",VLOOKUP(I19,GradingF!$A$2:$C$101,2,FALSE)," "))</f>
        <v>0.9034</v>
      </c>
      <c r="K19" s="38">
        <f t="shared" si="0"/>
        <v>0.008626215277777776</v>
      </c>
    </row>
    <row r="20" spans="1:11" ht="12.75">
      <c r="A20" s="57">
        <v>13</v>
      </c>
      <c r="B20" s="36">
        <v>69</v>
      </c>
      <c r="C20" s="35">
        <v>0.009768518518518518</v>
      </c>
      <c r="D20" s="36">
        <f>VLOOKUP(B20,Entries!$A$2:$D$425,2,FALSE)</f>
        <v>0</v>
      </c>
      <c r="E20" s="36">
        <f>VLOOKUP(B20,Entries!$A$2:$D$425,3,FALSE)</f>
        <v>0</v>
      </c>
      <c r="F20" s="34">
        <f>VLOOKUP(B20,Entries!$A$2:$H$425,4,FALSE)</f>
        <v>0</v>
      </c>
      <c r="G20" s="34">
        <f>VLOOKUP(B20,Entries!$A$2:$H$425,5,FALSE)</f>
        <v>0</v>
      </c>
      <c r="H20" s="34">
        <f>VLOOKUP(B20,Entries!$A$2:$H$425,6,FALSE)</f>
        <v>0</v>
      </c>
      <c r="I20" s="34">
        <f>VLOOKUP(B20,Entries!$A$2:$H$425,7,FALSE)</f>
        <v>50</v>
      </c>
      <c r="J20" s="37">
        <f>IF(LEFT(H20,1)="M",VLOOKUP(I20,GradingM!$A$2:$C$106,2,FALSE),IF(LEFT(H20,1)="F",VLOOKUP(I20,GradingF!$A$2:$C$101,2,FALSE)," "))</f>
        <v>0.8964</v>
      </c>
      <c r="K20" s="38">
        <f t="shared" si="0"/>
        <v>0.0087565</v>
      </c>
    </row>
    <row r="21" spans="1:11" ht="12.75">
      <c r="A21" s="57">
        <v>14</v>
      </c>
      <c r="B21" s="36">
        <v>106</v>
      </c>
      <c r="C21" s="35">
        <v>0.010023148148148147</v>
      </c>
      <c r="D21" s="36">
        <f>VLOOKUP(B21,Entries!$A$2:$D$425,2,FALSE)</f>
        <v>0</v>
      </c>
      <c r="E21" s="36">
        <f>VLOOKUP(B21,Entries!$A$2:$D$425,3,FALSE)</f>
        <v>0</v>
      </c>
      <c r="F21" s="34">
        <f>VLOOKUP(B21,Entries!$A$2:$H$425,4,FALSE)</f>
        <v>0</v>
      </c>
      <c r="G21" s="34">
        <f>VLOOKUP(B21,Entries!$A$2:$H$425,5,FALSE)</f>
        <v>0</v>
      </c>
      <c r="H21" s="34">
        <f>VLOOKUP(B21,Entries!$A$2:$H$425,6,FALSE)</f>
        <v>0</v>
      </c>
      <c r="I21" s="34">
        <f>VLOOKUP(B21,Entries!$A$2:$H$425,7,FALSE)</f>
        <v>48</v>
      </c>
      <c r="J21" s="37">
        <f>IF(LEFT(H21,1)="M",VLOOKUP(I21,GradingM!$A$2:$C$106,2,FALSE),IF(LEFT(H21,1)="F",VLOOKUP(I21,GradingF!$A$2:$C$101,2,FALSE)," "))</f>
        <v>0.9105</v>
      </c>
      <c r="K21" s="38">
        <f t="shared" si="0"/>
        <v>0.009126076388888888</v>
      </c>
    </row>
    <row r="22" spans="1:11" ht="12.75">
      <c r="A22" s="57">
        <v>15</v>
      </c>
      <c r="B22" s="36">
        <v>5</v>
      </c>
      <c r="C22" s="35">
        <v>0.009270833333333334</v>
      </c>
      <c r="D22" s="36">
        <f>VLOOKUP(B22,Entries!$A$2:$D$425,2,FALSE)</f>
        <v>0</v>
      </c>
      <c r="E22" s="36">
        <f>VLOOKUP(B22,Entries!$A$2:$D$425,3,FALSE)</f>
        <v>0</v>
      </c>
      <c r="F22" s="34">
        <f>VLOOKUP(B22,Entries!$A$2:$H$425,4,FALSE)</f>
        <v>0</v>
      </c>
      <c r="G22" s="34">
        <f>VLOOKUP(B22,Entries!$A$2:$H$425,5,FALSE)</f>
        <v>0</v>
      </c>
      <c r="H22" s="34">
        <f>VLOOKUP(B22,Entries!$A$2:$H$425,6,FALSE)</f>
        <v>0</v>
      </c>
      <c r="I22" s="34">
        <f>VLOOKUP(B22,Entries!$A$2:$H$425,7,FALSE)</f>
        <v>33</v>
      </c>
      <c r="J22" s="37">
        <f>IF(LEFT(H22,1)="M",VLOOKUP(I22,GradingM!$A$2:$C$106,2,FALSE),IF(LEFT(H22,1)="F",VLOOKUP(I22,GradingF!$A$2:$C$101,2,FALSE)," "))</f>
        <v>1</v>
      </c>
      <c r="K22" s="38">
        <f t="shared" si="0"/>
        <v>0.009270833333333334</v>
      </c>
    </row>
    <row r="23" spans="1:11" ht="12.75">
      <c r="A23" s="57">
        <v>16</v>
      </c>
      <c r="B23" s="36">
        <v>171</v>
      </c>
      <c r="C23" s="35">
        <v>0.011412037037037038</v>
      </c>
      <c r="D23" s="36">
        <f>VLOOKUP(B23,Entries!$A$2:$D$425,2,FALSE)</f>
        <v>0</v>
      </c>
      <c r="E23" s="36">
        <f>VLOOKUP(B23,Entries!$A$2:$D$425,3,FALSE)</f>
        <v>0</v>
      </c>
      <c r="F23" s="34">
        <f>VLOOKUP(B23,Entries!$A$2:$H$425,4,FALSE)</f>
        <v>0</v>
      </c>
      <c r="G23" s="34">
        <f>VLOOKUP(B23,Entries!$A$2:$H$425,5,FALSE)</f>
        <v>0</v>
      </c>
      <c r="H23" s="34">
        <f>VLOOKUP(B23,Entries!$A$2:$H$425,6,FALSE)</f>
        <v>0</v>
      </c>
      <c r="I23" s="34">
        <f>VLOOKUP(B23,Entries!$A$2:$H$425,7,FALSE)</f>
        <v>61</v>
      </c>
      <c r="J23" s="37">
        <f>IF(LEFT(H23,1)="M",VLOOKUP(I23,GradingM!$A$2:$C$106,2,FALSE),IF(LEFT(H23,1)="F",VLOOKUP(I23,GradingF!$A$2:$C$101,2,FALSE)," "))</f>
        <v>0.8142</v>
      </c>
      <c r="K23" s="38">
        <f t="shared" si="0"/>
        <v>0.009291680555555556</v>
      </c>
    </row>
    <row r="24" spans="1:11" ht="12.75">
      <c r="A24" s="57">
        <v>17</v>
      </c>
      <c r="B24" s="36">
        <v>95</v>
      </c>
      <c r="C24" s="35">
        <v>0.009305555555555555</v>
      </c>
      <c r="D24" s="36">
        <f>VLOOKUP(B24,Entries!$A$2:$D$425,2,FALSE)</f>
        <v>0</v>
      </c>
      <c r="E24" s="36">
        <f>VLOOKUP(B24,Entries!$A$2:$D$425,3,FALSE)</f>
        <v>0</v>
      </c>
      <c r="F24" s="34">
        <f>VLOOKUP(B24,Entries!$A$2:$H$425,4,FALSE)</f>
        <v>0</v>
      </c>
      <c r="G24" s="34">
        <f>VLOOKUP(B24,Entries!$A$2:$H$425,5,FALSE)</f>
        <v>0</v>
      </c>
      <c r="H24" s="34">
        <f>VLOOKUP(B24,Entries!$A$2:$H$425,6,FALSE)</f>
        <v>0</v>
      </c>
      <c r="I24" s="34">
        <f>VLOOKUP(B24,Entries!$A$2:$H$425,7,FALSE)</f>
        <v>32</v>
      </c>
      <c r="J24" s="37">
        <f>IF(LEFT(H24,1)="M",VLOOKUP(I24,GradingM!$A$2:$C$106,2,FALSE),IF(LEFT(H24,1)="F",VLOOKUP(I24,GradingF!$A$2:$C$101,2,FALSE)," "))</f>
        <v>1</v>
      </c>
      <c r="K24" s="38">
        <f t="shared" si="0"/>
        <v>0.009305555555555555</v>
      </c>
    </row>
    <row r="25" spans="1:11" ht="12.75">
      <c r="A25" s="57">
        <v>18</v>
      </c>
      <c r="B25" s="36">
        <v>55</v>
      </c>
      <c r="C25" s="35">
        <v>0.01252314814814815</v>
      </c>
      <c r="D25" s="36">
        <f>VLOOKUP(B25,Entries!$A$2:$D$425,2,FALSE)</f>
        <v>0</v>
      </c>
      <c r="E25" s="36">
        <f>VLOOKUP(B25,Entries!$A$2:$D$425,3,FALSE)</f>
        <v>0</v>
      </c>
      <c r="F25" s="34">
        <f>VLOOKUP(B25,Entries!$A$2:$H$425,4,FALSE)</f>
        <v>0</v>
      </c>
      <c r="G25" s="34">
        <f>VLOOKUP(B25,Entries!$A$2:$H$425,5,FALSE)</f>
        <v>0</v>
      </c>
      <c r="H25" s="34">
        <f>VLOOKUP(B25,Entries!$A$2:$H$425,6,FALSE)</f>
        <v>0</v>
      </c>
      <c r="I25" s="34">
        <f>VLOOKUP(B25,Entries!$A$2:$H$425,7,FALSE)</f>
        <v>65</v>
      </c>
      <c r="J25" s="37">
        <f>IF(LEFT(H25,1)="M",VLOOKUP(I25,GradingM!$A$2:$C$106,2,FALSE),IF(LEFT(H25,1)="F",VLOOKUP(I25,GradingF!$A$2:$C$101,2,FALSE)," "))</f>
        <v>0.7502000000000001</v>
      </c>
      <c r="K25" s="38">
        <f t="shared" si="0"/>
        <v>0.009394865740740744</v>
      </c>
    </row>
    <row r="26" spans="1:11" ht="12.75">
      <c r="A26" s="57">
        <v>19</v>
      </c>
      <c r="B26" s="36">
        <v>108</v>
      </c>
      <c r="C26" s="35">
        <v>0.011516203703703702</v>
      </c>
      <c r="D26" s="36">
        <f>VLOOKUP(B26,Entries!$A$2:$D$425,2,FALSE)</f>
        <v>0</v>
      </c>
      <c r="E26" s="36">
        <f>VLOOKUP(B26,Entries!$A$2:$D$425,3,FALSE)</f>
        <v>0</v>
      </c>
      <c r="F26" s="34">
        <f>VLOOKUP(B26,Entries!$A$2:$H$425,4,FALSE)</f>
        <v>0</v>
      </c>
      <c r="G26" s="34">
        <f>VLOOKUP(B26,Entries!$A$2:$H$425,5,FALSE)</f>
        <v>0</v>
      </c>
      <c r="H26" s="34">
        <f>VLOOKUP(B26,Entries!$A$2:$H$425,6,FALSE)</f>
        <v>0</v>
      </c>
      <c r="I26" s="34">
        <f>VLOOKUP(B26,Entries!$A$2:$H$425,7,FALSE)</f>
        <v>60</v>
      </c>
      <c r="J26" s="37">
        <f>IF(LEFT(H26,1)="M",VLOOKUP(I26,GradingM!$A$2:$C$106,2,FALSE),IF(LEFT(H26,1)="F",VLOOKUP(I26,GradingF!$A$2:$C$101,2,FALSE)," "))</f>
        <v>0.8222</v>
      </c>
      <c r="K26" s="38">
        <f t="shared" si="0"/>
        <v>0.009468622685185184</v>
      </c>
    </row>
    <row r="27" spans="1:11" ht="12.75">
      <c r="A27" s="57">
        <v>20</v>
      </c>
      <c r="B27" s="36">
        <v>56</v>
      </c>
      <c r="C27" s="35">
        <v>0.011724537037037035</v>
      </c>
      <c r="D27" s="36">
        <f>VLOOKUP(B27,Entries!$A$2:$D$425,2,FALSE)</f>
        <v>0</v>
      </c>
      <c r="E27" s="36">
        <f>VLOOKUP(B27,Entries!$A$2:$D$425,3,FALSE)</f>
        <v>0</v>
      </c>
      <c r="F27" s="34">
        <f>VLOOKUP(B27,Entries!$A$2:$H$425,4,FALSE)</f>
        <v>0</v>
      </c>
      <c r="G27" s="34">
        <f>VLOOKUP(B27,Entries!$A$2:$H$425,5,FALSE)</f>
        <v>0</v>
      </c>
      <c r="H27" s="34">
        <f>VLOOKUP(B27,Entries!$A$2:$H$425,6,FALSE)</f>
        <v>0</v>
      </c>
      <c r="I27" s="34">
        <f>VLOOKUP(B27,Entries!$A$2:$H$425,7,FALSE)</f>
        <v>57</v>
      </c>
      <c r="J27" s="37">
        <f>IF(LEFT(H27,1)="M",VLOOKUP(I27,GradingM!$A$2:$C$106,2,FALSE),IF(LEFT(H27,1)="F",VLOOKUP(I27,GradingF!$A$2:$C$101,2,FALSE)," "))</f>
        <v>0.8186</v>
      </c>
      <c r="K27" s="38">
        <f t="shared" si="0"/>
        <v>0.009597706018518518</v>
      </c>
    </row>
    <row r="28" spans="1:11" ht="12.75">
      <c r="A28" s="57">
        <v>21</v>
      </c>
      <c r="B28" s="36">
        <v>42</v>
      </c>
      <c r="C28" s="35">
        <v>0.010092592592592592</v>
      </c>
      <c r="D28" s="36">
        <f>VLOOKUP(B28,Entries!$A$2:$D$425,2,FALSE)</f>
        <v>0</v>
      </c>
      <c r="E28" s="36">
        <f>VLOOKUP(B28,Entries!$A$2:$D$425,3,FALSE)</f>
        <v>0</v>
      </c>
      <c r="F28" s="34">
        <f>VLOOKUP(B28,Entries!$A$2:$H$425,4,FALSE)</f>
        <v>0</v>
      </c>
      <c r="G28" s="34">
        <f>VLOOKUP(B28,Entries!$A$2:$H$425,5,FALSE)</f>
        <v>0</v>
      </c>
      <c r="H28" s="34">
        <f>VLOOKUP(B28,Entries!$A$2:$H$425,6,FALSE)</f>
        <v>0</v>
      </c>
      <c r="I28" s="34">
        <f>VLOOKUP(B28,Entries!$A$2:$H$425,7,FALSE)</f>
        <v>42</v>
      </c>
      <c r="J28" s="37">
        <f>IF(LEFT(H28,1)="M",VLOOKUP(I28,GradingM!$A$2:$C$106,2,FALSE),IF(LEFT(H28,1)="F",VLOOKUP(I28,GradingF!$A$2:$C$101,2,FALSE)," "))</f>
        <v>0.9523</v>
      </c>
      <c r="K28" s="38">
        <f t="shared" si="0"/>
        <v>0.009611175925925926</v>
      </c>
    </row>
    <row r="29" spans="1:11" ht="12.75">
      <c r="A29" s="57">
        <v>22</v>
      </c>
      <c r="B29" s="36">
        <v>148</v>
      </c>
      <c r="C29" s="35">
        <v>0.00982638888888889</v>
      </c>
      <c r="D29" s="36">
        <f>VLOOKUP(B29,Entries!$A$2:$D$425,2,FALSE)</f>
        <v>0</v>
      </c>
      <c r="E29" s="36">
        <f>VLOOKUP(B29,Entries!$A$2:$D$425,3,FALSE)</f>
        <v>0</v>
      </c>
      <c r="F29" s="34">
        <f>VLOOKUP(B29,Entries!$A$2:$H$425,4,FALSE)</f>
        <v>0</v>
      </c>
      <c r="G29" s="34">
        <f>VLOOKUP(B29,Entries!$A$2:$H$425,5,FALSE)</f>
        <v>0</v>
      </c>
      <c r="H29" s="34">
        <f>VLOOKUP(B29,Entries!$A$2:$H$425,6,FALSE)</f>
        <v>0</v>
      </c>
      <c r="I29" s="34">
        <f>VLOOKUP(B29,Entries!$A$2:$H$425,7,FALSE)</f>
        <v>38</v>
      </c>
      <c r="J29" s="37">
        <f>IF(LEFT(H29,1)="M",VLOOKUP(I29,GradingM!$A$2:$C$106,2,FALSE),IF(LEFT(H29,1)="F",VLOOKUP(I29,GradingF!$A$2:$C$101,2,FALSE)," "))</f>
        <v>0.9797</v>
      </c>
      <c r="K29" s="38">
        <f t="shared" si="0"/>
        <v>0.009626913194444446</v>
      </c>
    </row>
    <row r="30" spans="1:11" ht="12.75">
      <c r="A30" s="57">
        <v>23</v>
      </c>
      <c r="B30" s="36">
        <v>22</v>
      </c>
      <c r="C30" s="35">
        <v>0.011944444444444445</v>
      </c>
      <c r="D30" s="36">
        <f>VLOOKUP(B30,Entries!$A$2:$D$425,2,FALSE)</f>
        <v>0</v>
      </c>
      <c r="E30" s="36">
        <f>VLOOKUP(B30,Entries!$A$2:$D$425,3,FALSE)</f>
        <v>0</v>
      </c>
      <c r="F30" s="34">
        <f>VLOOKUP(B30,Entries!$A$2:$H$425,4,FALSE)</f>
        <v>0</v>
      </c>
      <c r="G30" s="34">
        <f>VLOOKUP(B30,Entries!$A$2:$H$425,5,FALSE)</f>
        <v>0</v>
      </c>
      <c r="H30" s="34">
        <f>VLOOKUP(B30,Entries!$A$2:$H$425,6,FALSE)</f>
        <v>0</v>
      </c>
      <c r="I30" s="34">
        <f>VLOOKUP(B30,Entries!$A$2:$H$425,7,FALSE)</f>
        <v>62</v>
      </c>
      <c r="J30" s="37">
        <f>IF(LEFT(H30,1)="M",VLOOKUP(I30,GradingM!$A$2:$C$106,2,FALSE),IF(LEFT(H30,1)="F",VLOOKUP(I30,GradingF!$A$2:$C$101,2,FALSE)," "))</f>
        <v>0.8062</v>
      </c>
      <c r="K30" s="38">
        <f t="shared" si="0"/>
        <v>0.009629611111111111</v>
      </c>
    </row>
    <row r="31" spans="1:11" ht="12.75">
      <c r="A31" s="57">
        <v>24</v>
      </c>
      <c r="B31" s="36">
        <v>22</v>
      </c>
      <c r="C31" s="35">
        <v>0.011944444444444445</v>
      </c>
      <c r="D31" s="36">
        <f>VLOOKUP(B31,Entries!$A$2:$D$425,2,FALSE)</f>
        <v>0</v>
      </c>
      <c r="E31" s="36">
        <f>VLOOKUP(B31,Entries!$A$2:$D$425,3,FALSE)</f>
        <v>0</v>
      </c>
      <c r="F31" s="34">
        <f>VLOOKUP(B31,Entries!$A$2:$H$425,4,FALSE)</f>
        <v>0</v>
      </c>
      <c r="G31" s="34">
        <f>VLOOKUP(B31,Entries!$A$2:$H$425,5,FALSE)</f>
        <v>0</v>
      </c>
      <c r="H31" s="34">
        <f>VLOOKUP(B31,Entries!$A$2:$H$425,6,FALSE)</f>
        <v>0</v>
      </c>
      <c r="I31" s="34">
        <f>VLOOKUP(B31,Entries!$A$2:$H$425,7,FALSE)</f>
        <v>62</v>
      </c>
      <c r="J31" s="37">
        <f>IF(LEFT(H31,1)="M",VLOOKUP(I31,GradingM!$A$2:$C$106,2,FALSE),IF(LEFT(H31,1)="F",VLOOKUP(I31,GradingF!$A$2:$C$101,2,FALSE)," "))</f>
        <v>0.8062</v>
      </c>
      <c r="K31" s="38">
        <f t="shared" si="0"/>
        <v>0.009629611111111111</v>
      </c>
    </row>
    <row r="32" spans="1:11" ht="12.75">
      <c r="A32" s="57">
        <v>25</v>
      </c>
      <c r="B32" s="36">
        <v>119</v>
      </c>
      <c r="C32" s="35">
        <v>0.010613425925925927</v>
      </c>
      <c r="D32" s="36">
        <f>VLOOKUP(B32,Entries!$A$2:$D$425,2,FALSE)</f>
        <v>0</v>
      </c>
      <c r="E32" s="36">
        <f>VLOOKUP(B32,Entries!$A$2:$D$425,3,FALSE)</f>
        <v>0</v>
      </c>
      <c r="F32" s="34">
        <f>VLOOKUP(B32,Entries!$A$2:$H$425,4,FALSE)</f>
        <v>0</v>
      </c>
      <c r="G32" s="34">
        <f>VLOOKUP(B32,Entries!$A$2:$H$425,5,FALSE)</f>
        <v>0</v>
      </c>
      <c r="H32" s="34">
        <f>VLOOKUP(B32,Entries!$A$2:$H$425,6,FALSE)</f>
        <v>0</v>
      </c>
      <c r="I32" s="34">
        <f>VLOOKUP(B32,Entries!$A$2:$H$425,7,FALSE)</f>
        <v>47</v>
      </c>
      <c r="J32" s="37">
        <f>IF(LEFT(H32,1)="M",VLOOKUP(I32,GradingM!$A$2:$C$106,2,FALSE),IF(LEFT(H32,1)="F",VLOOKUP(I32,GradingF!$A$2:$C$101,2,FALSE)," "))</f>
        <v>0.9175</v>
      </c>
      <c r="K32" s="38">
        <f t="shared" si="0"/>
        <v>0.009737818287037039</v>
      </c>
    </row>
    <row r="33" spans="1:11" ht="12.75">
      <c r="A33" s="57">
        <v>26</v>
      </c>
      <c r="B33" s="36">
        <v>48</v>
      </c>
      <c r="C33" s="35">
        <v>0.009965277777777778</v>
      </c>
      <c r="D33" s="36">
        <f>VLOOKUP(B33,Entries!$A$2:$D$425,2,FALSE)</f>
        <v>0</v>
      </c>
      <c r="E33" s="36">
        <f>VLOOKUP(B33,Entries!$A$2:$D$425,3,FALSE)</f>
        <v>0</v>
      </c>
      <c r="F33" s="34">
        <f>VLOOKUP(B33,Entries!$A$2:$H$425,4,FALSE)</f>
        <v>0</v>
      </c>
      <c r="G33" s="34">
        <f>VLOOKUP(B33,Entries!$A$2:$H$425,5,FALSE)</f>
        <v>0</v>
      </c>
      <c r="H33" s="34">
        <f>VLOOKUP(B33,Entries!$A$2:$H$425,6,FALSE)</f>
        <v>0</v>
      </c>
      <c r="I33" s="34">
        <f>VLOOKUP(B33,Entries!$A$2:$H$425,7,FALSE)</f>
        <v>26</v>
      </c>
      <c r="J33" s="37">
        <f>IF(LEFT(H33,1)="M",VLOOKUP(I33,GradingM!$A$2:$C$106,2,FALSE),IF(LEFT(H33,1)="F",VLOOKUP(I33,GradingF!$A$2:$C$101,2,FALSE)," "))</f>
        <v>1</v>
      </c>
      <c r="K33" s="38">
        <f t="shared" si="0"/>
        <v>0.009965277777777778</v>
      </c>
    </row>
    <row r="34" spans="1:11" ht="12.75">
      <c r="A34" s="57">
        <v>27</v>
      </c>
      <c r="B34" s="36">
        <v>112</v>
      </c>
      <c r="C34" s="35">
        <v>0.011597222222222222</v>
      </c>
      <c r="D34" s="36">
        <f>VLOOKUP(B34,Entries!$A$2:$D$425,2,FALSE)</f>
        <v>0</v>
      </c>
      <c r="E34" s="36">
        <f>VLOOKUP(B34,Entries!$A$2:$D$425,3,FALSE)</f>
        <v>0</v>
      </c>
      <c r="F34" s="34">
        <f>VLOOKUP(B34,Entries!$A$2:$H$425,4,FALSE)</f>
        <v>0</v>
      </c>
      <c r="G34" s="34">
        <f>VLOOKUP(B34,Entries!$A$2:$H$425,5,FALSE)</f>
        <v>0</v>
      </c>
      <c r="H34" s="34">
        <f>VLOOKUP(B34,Entries!$A$2:$H$425,6,FALSE)</f>
        <v>0</v>
      </c>
      <c r="I34" s="34">
        <f>VLOOKUP(B34,Entries!$A$2:$H$425,7,FALSE)</f>
        <v>55</v>
      </c>
      <c r="J34" s="37">
        <f>IF(LEFT(H34,1)="M",VLOOKUP(I34,GradingM!$A$2:$C$106,2,FALSE),IF(LEFT(H34,1)="F",VLOOKUP(I34,GradingF!$A$2:$C$101,2,FALSE)," "))</f>
        <v>0.8601</v>
      </c>
      <c r="K34" s="38">
        <f t="shared" si="0"/>
        <v>0.009974770833333334</v>
      </c>
    </row>
    <row r="35" spans="1:11" ht="12.75">
      <c r="A35" s="57">
        <v>28</v>
      </c>
      <c r="B35" s="36">
        <v>47</v>
      </c>
      <c r="C35" s="35">
        <v>0.011064814814814814</v>
      </c>
      <c r="D35" s="36">
        <f>VLOOKUP(B35,Entries!$A$2:$D$425,2,FALSE)</f>
        <v>0</v>
      </c>
      <c r="E35" s="36">
        <f>VLOOKUP(B35,Entries!$A$2:$D$425,3,FALSE)</f>
        <v>0</v>
      </c>
      <c r="F35" s="34">
        <f>VLOOKUP(B35,Entries!$A$2:$H$425,4,FALSE)</f>
        <v>0</v>
      </c>
      <c r="G35" s="34">
        <f>VLOOKUP(B35,Entries!$A$2:$H$425,5,FALSE)</f>
        <v>0</v>
      </c>
      <c r="H35" s="34">
        <f>VLOOKUP(B35,Entries!$A$2:$H$425,6,FALSE)</f>
        <v>0</v>
      </c>
      <c r="I35" s="34">
        <f>VLOOKUP(B35,Entries!$A$2:$H$425,7,FALSE)</f>
        <v>49</v>
      </c>
      <c r="J35" s="37">
        <f>IF(LEFT(H35,1)="M",VLOOKUP(I35,GradingM!$A$2:$C$106,2,FALSE),IF(LEFT(H35,1)="F",VLOOKUP(I35,GradingF!$A$2:$C$101,2,FALSE)," "))</f>
        <v>0.9034</v>
      </c>
      <c r="K35" s="38">
        <f t="shared" si="0"/>
        <v>0.009995953703703703</v>
      </c>
    </row>
    <row r="36" spans="1:11" ht="12.75">
      <c r="A36" s="57">
        <v>29</v>
      </c>
      <c r="B36" s="36">
        <v>4</v>
      </c>
      <c r="C36" s="35">
        <v>0.01347222222222222</v>
      </c>
      <c r="D36" s="36">
        <f>VLOOKUP(B36,Entries!$A$2:$D$425,2,FALSE)</f>
        <v>0</v>
      </c>
      <c r="E36" s="36">
        <f>VLOOKUP(B36,Entries!$A$2:$D$425,3,FALSE)</f>
        <v>0</v>
      </c>
      <c r="F36" s="34">
        <f>VLOOKUP(B36,Entries!$A$2:$H$425,4,FALSE)</f>
        <v>0</v>
      </c>
      <c r="G36" s="34">
        <f>VLOOKUP(B36,Entries!$A$2:$H$425,5,FALSE)</f>
        <v>0</v>
      </c>
      <c r="H36" s="34">
        <f>VLOOKUP(B36,Entries!$A$2:$H$425,6,FALSE)</f>
        <v>0</v>
      </c>
      <c r="I36" s="34">
        <f>VLOOKUP(B36,Entries!$A$2:$H$425,7,FALSE)</f>
        <v>69</v>
      </c>
      <c r="J36" s="37">
        <f>IF(LEFT(H36,1)="M",VLOOKUP(I36,GradingM!$A$2:$C$106,2,FALSE),IF(LEFT(H36,1)="F",VLOOKUP(I36,GradingF!$A$2:$C$101,2,FALSE)," "))</f>
        <v>0.7495</v>
      </c>
      <c r="K36" s="38">
        <f t="shared" si="0"/>
        <v>0.010097430555555556</v>
      </c>
    </row>
    <row r="37" spans="1:11" ht="12.75">
      <c r="A37" s="57">
        <v>30</v>
      </c>
      <c r="B37" s="36">
        <v>89</v>
      </c>
      <c r="C37" s="35">
        <v>0.014432870370370372</v>
      </c>
      <c r="D37" s="36">
        <f>VLOOKUP(B37,Entries!$A$2:$D$425,2,FALSE)</f>
        <v>0</v>
      </c>
      <c r="E37" s="36">
        <f>VLOOKUP(B37,Entries!$A$2:$D$425,3,FALSE)</f>
        <v>0</v>
      </c>
      <c r="F37" s="34">
        <f>VLOOKUP(B37,Entries!$A$2:$H$425,4,FALSE)</f>
        <v>0</v>
      </c>
      <c r="G37" s="34">
        <f>VLOOKUP(B37,Entries!$A$2:$H$425,5,FALSE)</f>
        <v>0</v>
      </c>
      <c r="H37" s="34">
        <f>VLOOKUP(B37,Entries!$A$2:$H$425,6,FALSE)</f>
        <v>0</v>
      </c>
      <c r="I37" s="34">
        <f>VLOOKUP(B37,Entries!$A$2:$H$425,7,FALSE)</f>
        <v>74</v>
      </c>
      <c r="J37" s="37">
        <f>IF(LEFT(H37,1)="M",VLOOKUP(I37,GradingM!$A$2:$C$106,2,FALSE),IF(LEFT(H37,1)="F",VLOOKUP(I37,GradingF!$A$2:$C$101,2,FALSE)," "))</f>
        <v>0.7095</v>
      </c>
      <c r="K37" s="38">
        <f t="shared" si="0"/>
        <v>0.01024012152777778</v>
      </c>
    </row>
    <row r="38" spans="1:11" ht="12.75">
      <c r="A38" s="57">
        <v>31</v>
      </c>
      <c r="B38" s="36">
        <v>26</v>
      </c>
      <c r="C38" s="35">
        <v>0.012592592592592593</v>
      </c>
      <c r="D38" s="36">
        <f>VLOOKUP(B38,Entries!$A$2:$D$425,2,FALSE)</f>
        <v>0</v>
      </c>
      <c r="E38" s="36">
        <f>VLOOKUP(B38,Entries!$A$2:$D$425,3,FALSE)</f>
        <v>0</v>
      </c>
      <c r="F38" s="34">
        <f>VLOOKUP(B38,Entries!$A$2:$H$425,4,FALSE)</f>
        <v>0</v>
      </c>
      <c r="G38" s="34">
        <f>VLOOKUP(B38,Entries!$A$2:$H$425,5,FALSE)</f>
        <v>0</v>
      </c>
      <c r="H38" s="34">
        <f>VLOOKUP(B38,Entries!$A$2:$H$425,6,FALSE)</f>
        <v>0</v>
      </c>
      <c r="I38" s="34">
        <f>VLOOKUP(B38,Entries!$A$2:$H$425,7,FALSE)</f>
        <v>61</v>
      </c>
      <c r="J38" s="37">
        <f>IF(LEFT(H38,1)="M",VLOOKUP(I38,GradingM!$A$2:$C$106,2,FALSE),IF(LEFT(H38,1)="F",VLOOKUP(I38,GradingF!$A$2:$C$101,2,FALSE)," "))</f>
        <v>0.8142</v>
      </c>
      <c r="K38" s="38">
        <f t="shared" si="0"/>
        <v>0.01025288888888889</v>
      </c>
    </row>
    <row r="39" spans="1:11" ht="12.75">
      <c r="A39" s="57">
        <v>32</v>
      </c>
      <c r="B39" s="36">
        <v>1</v>
      </c>
      <c r="C39" s="35">
        <v>0.011666666666666667</v>
      </c>
      <c r="D39" s="36">
        <f>VLOOKUP(B39,Entries!$A$2:$D$425,2,FALSE)</f>
        <v>0</v>
      </c>
      <c r="E39" s="36">
        <f>VLOOKUP(B39,Entries!$A$2:$D$425,3,FALSE)</f>
        <v>0</v>
      </c>
      <c r="F39" s="34">
        <f>VLOOKUP(B39,Entries!$A$2:$H$425,4,FALSE)</f>
        <v>0</v>
      </c>
      <c r="G39" s="34">
        <f>VLOOKUP(B39,Entries!$A$2:$H$425,5,FALSE)</f>
        <v>0</v>
      </c>
      <c r="H39" s="34">
        <f>VLOOKUP(B39,Entries!$A$2:$H$425,6,FALSE)</f>
        <v>0</v>
      </c>
      <c r="I39" s="34">
        <f>VLOOKUP(B39,Entries!$A$2:$H$425,7,FALSE)</f>
        <v>52</v>
      </c>
      <c r="J39" s="37">
        <f>IF(LEFT(H39,1)="M",VLOOKUP(I39,GradingM!$A$2:$C$106,2,FALSE),IF(LEFT(H39,1)="F",VLOOKUP(I39,GradingF!$A$2:$C$101,2,FALSE)," "))</f>
        <v>0.8819</v>
      </c>
      <c r="K39" s="38">
        <f t="shared" si="0"/>
        <v>0.010288833333333334</v>
      </c>
    </row>
    <row r="40" spans="1:11" ht="12.75">
      <c r="A40" s="57">
        <v>33</v>
      </c>
      <c r="B40" s="36">
        <v>64</v>
      </c>
      <c r="C40" s="35">
        <v>0.015023148148148148</v>
      </c>
      <c r="D40" s="36">
        <f>VLOOKUP(B40,Entries!$A$2:$D$425,2,FALSE)</f>
        <v>0</v>
      </c>
      <c r="E40" s="36">
        <f>VLOOKUP(B40,Entries!$A$2:$D$425,3,FALSE)</f>
        <v>0</v>
      </c>
      <c r="F40" s="34">
        <f>VLOOKUP(B40,Entries!$A$2:$H$425,4,FALSE)</f>
        <v>0</v>
      </c>
      <c r="G40" s="34">
        <f>VLOOKUP(B40,Entries!$A$2:$H$425,5,FALSE)</f>
        <v>0</v>
      </c>
      <c r="H40" s="34">
        <f>VLOOKUP(B40,Entries!$A$2:$H$425,6,FALSE)</f>
        <v>0</v>
      </c>
      <c r="I40" s="34">
        <f>VLOOKUP(B40,Entries!$A$2:$H$425,7,FALSE)</f>
        <v>77</v>
      </c>
      <c r="J40" s="37">
        <f>IF(LEFT(H40,1)="M",VLOOKUP(I40,GradingM!$A$2:$C$106,2,FALSE),IF(LEFT(H40,1)="F",VLOOKUP(I40,GradingF!$A$2:$C$101,2,FALSE)," "))</f>
        <v>0.6855</v>
      </c>
      <c r="K40" s="38">
        <f t="shared" si="0"/>
        <v>0.010298368055555555</v>
      </c>
    </row>
    <row r="41" spans="1:11" ht="12.75">
      <c r="A41" s="57">
        <v>34</v>
      </c>
      <c r="B41" s="36">
        <v>162</v>
      </c>
      <c r="C41" s="35">
        <v>0.010949074074074075</v>
      </c>
      <c r="D41" s="36">
        <f>VLOOKUP(B41,Entries!$A$2:$D$425,2,FALSE)</f>
        <v>0</v>
      </c>
      <c r="E41" s="36">
        <f>VLOOKUP(B41,Entries!$A$2:$D$425,3,FALSE)</f>
        <v>0</v>
      </c>
      <c r="F41" s="34">
        <f>VLOOKUP(B41,Entries!$A$2:$H$425,4,FALSE)</f>
        <v>0</v>
      </c>
      <c r="G41" s="34">
        <f>VLOOKUP(B41,Entries!$A$2:$H$425,5,FALSE)</f>
        <v>0</v>
      </c>
      <c r="H41" s="34">
        <f>VLOOKUP(B41,Entries!$A$2:$H$425,6,FALSE)</f>
        <v>0</v>
      </c>
      <c r="I41" s="34">
        <f>VLOOKUP(B41,Entries!$A$2:$H$425,7,FALSE)</f>
        <v>43</v>
      </c>
      <c r="J41" s="37">
        <f>IF(LEFT(H41,1)="M",VLOOKUP(I41,GradingM!$A$2:$C$106,2,FALSE),IF(LEFT(H41,1)="F",VLOOKUP(I41,GradingF!$A$2:$C$101,2,FALSE)," "))</f>
        <v>0.9454</v>
      </c>
      <c r="K41" s="38">
        <f t="shared" si="0"/>
        <v>0.01035125462962963</v>
      </c>
    </row>
    <row r="42" spans="1:11" ht="12.75">
      <c r="A42" s="57">
        <v>35</v>
      </c>
      <c r="B42" s="36">
        <v>84</v>
      </c>
      <c r="C42" s="35">
        <v>0.012037037037037035</v>
      </c>
      <c r="D42" s="36">
        <f>VLOOKUP(B42,Entries!$A$2:$D$425,2,FALSE)</f>
        <v>0</v>
      </c>
      <c r="E42" s="36">
        <f>VLOOKUP(B42,Entries!$A$2:$D$425,3,FALSE)</f>
        <v>0</v>
      </c>
      <c r="F42" s="34">
        <f>VLOOKUP(B42,Entries!$A$2:$H$425,4,FALSE)</f>
        <v>0</v>
      </c>
      <c r="G42" s="34">
        <f>VLOOKUP(B42,Entries!$A$2:$H$425,5,FALSE)</f>
        <v>0</v>
      </c>
      <c r="H42" s="34">
        <f>VLOOKUP(B42,Entries!$A$2:$H$425,6,FALSE)</f>
        <v>0</v>
      </c>
      <c r="I42" s="34">
        <f>VLOOKUP(B42,Entries!$A$2:$H$425,7,FALSE)</f>
        <v>55</v>
      </c>
      <c r="J42" s="37">
        <f>IF(LEFT(H42,1)="M",VLOOKUP(I42,GradingM!$A$2:$C$106,2,FALSE),IF(LEFT(H42,1)="F",VLOOKUP(I42,GradingF!$A$2:$C$101,2,FALSE)," "))</f>
        <v>0.8601</v>
      </c>
      <c r="K42" s="38">
        <f t="shared" si="0"/>
        <v>0.010353055555555555</v>
      </c>
    </row>
    <row r="43" spans="1:11" ht="12.75">
      <c r="A43" s="57">
        <v>36</v>
      </c>
      <c r="B43" s="36">
        <v>139</v>
      </c>
      <c r="C43" s="35">
        <v>0.010891203703703703</v>
      </c>
      <c r="D43" s="36">
        <f>VLOOKUP(B43,Entries!$A$2:$D$425,2,FALSE)</f>
        <v>0</v>
      </c>
      <c r="E43" s="36">
        <f>VLOOKUP(B43,Entries!$A$2:$D$425,3,FALSE)</f>
        <v>0</v>
      </c>
      <c r="F43" s="34">
        <f>VLOOKUP(B43,Entries!$A$2:$H$425,4,FALSE)</f>
        <v>0</v>
      </c>
      <c r="G43" s="34">
        <f>VLOOKUP(B43,Entries!$A$2:$H$425,5,FALSE)</f>
        <v>0</v>
      </c>
      <c r="H43" s="34">
        <f>VLOOKUP(B43,Entries!$A$2:$H$425,6,FALSE)</f>
        <v>0</v>
      </c>
      <c r="I43" s="34">
        <f>VLOOKUP(B43,Entries!$A$2:$H$425,7,FALSE)</f>
        <v>42</v>
      </c>
      <c r="J43" s="37">
        <f>IF(LEFT(H43,1)="M",VLOOKUP(I43,GradingM!$A$2:$C$106,2,FALSE),IF(LEFT(H43,1)="F",VLOOKUP(I43,GradingF!$A$2:$C$101,2,FALSE)," "))</f>
        <v>0.9523</v>
      </c>
      <c r="K43" s="38">
        <f t="shared" si="0"/>
        <v>0.010371693287037038</v>
      </c>
    </row>
    <row r="44" spans="1:11" ht="12.75">
      <c r="A44" s="57">
        <v>37</v>
      </c>
      <c r="B44" s="36">
        <v>73</v>
      </c>
      <c r="C44" s="35">
        <v>0.011979166666666666</v>
      </c>
      <c r="D44" s="36">
        <f>VLOOKUP(B44,Entries!$A$2:$D$425,2,FALSE)</f>
        <v>0</v>
      </c>
      <c r="E44" s="36">
        <f>VLOOKUP(B44,Entries!$A$2:$D$425,3,FALSE)</f>
        <v>0</v>
      </c>
      <c r="F44" s="34">
        <f>VLOOKUP(B44,Entries!$A$2:$H$425,4,FALSE)</f>
        <v>0</v>
      </c>
      <c r="G44" s="34">
        <f>VLOOKUP(B44,Entries!$A$2:$H$425,5,FALSE)</f>
        <v>0</v>
      </c>
      <c r="H44" s="34">
        <f>VLOOKUP(B44,Entries!$A$2:$H$425,6,FALSE)</f>
        <v>0</v>
      </c>
      <c r="I44" s="34">
        <f>VLOOKUP(B44,Entries!$A$2:$H$425,7,FALSE)</f>
        <v>54</v>
      </c>
      <c r="J44" s="37">
        <f>IF(LEFT(H44,1)="M",VLOOKUP(I44,GradingM!$A$2:$C$106,2,FALSE),IF(LEFT(H44,1)="F",VLOOKUP(I44,GradingF!$A$2:$C$101,2,FALSE)," "))</f>
        <v>0.8674000000000001</v>
      </c>
      <c r="K44" s="38">
        <f t="shared" si="0"/>
        <v>0.010390729166666666</v>
      </c>
    </row>
    <row r="45" spans="1:11" ht="12.75">
      <c r="A45" s="57">
        <v>38</v>
      </c>
      <c r="B45" s="36">
        <v>151</v>
      </c>
      <c r="C45" s="35">
        <v>0.011539351851851851</v>
      </c>
      <c r="D45" s="36">
        <f>VLOOKUP(B45,Entries!$A$2:$D$425,2,FALSE)</f>
        <v>0</v>
      </c>
      <c r="E45" s="36">
        <f>VLOOKUP(B45,Entries!$A$2:$D$425,3,FALSE)</f>
        <v>0</v>
      </c>
      <c r="F45" s="34">
        <f>VLOOKUP(B45,Entries!$A$2:$H$425,4,FALSE)</f>
        <v>0</v>
      </c>
      <c r="G45" s="34">
        <f>VLOOKUP(B45,Entries!$A$2:$H$425,5,FALSE)</f>
        <v>0</v>
      </c>
      <c r="H45" s="34">
        <f>VLOOKUP(B45,Entries!$A$2:$H$425,6,FALSE)</f>
        <v>0</v>
      </c>
      <c r="I45" s="34">
        <f>VLOOKUP(B45,Entries!$A$2:$H$425,7,FALSE)</f>
        <v>47</v>
      </c>
      <c r="J45" s="37">
        <f>IF(LEFT(H45,1)="M",VLOOKUP(I45,GradingM!$A$2:$C$106,2,FALSE),IF(LEFT(H45,1)="F",VLOOKUP(I45,GradingF!$A$2:$C$101,2,FALSE)," "))</f>
        <v>0.9175</v>
      </c>
      <c r="K45" s="38">
        <f t="shared" si="0"/>
        <v>0.010587355324074073</v>
      </c>
    </row>
    <row r="46" spans="1:11" ht="12.75">
      <c r="A46" s="57">
        <v>39</v>
      </c>
      <c r="B46" s="36">
        <v>29</v>
      </c>
      <c r="C46" s="35">
        <v>0.01167824074074074</v>
      </c>
      <c r="D46" s="36">
        <f>VLOOKUP(B46,Entries!$A$2:$D$425,2,FALSE)</f>
        <v>0</v>
      </c>
      <c r="E46" s="36">
        <f>VLOOKUP(B46,Entries!$A$2:$D$425,3,FALSE)</f>
        <v>0</v>
      </c>
      <c r="F46" s="34">
        <f>VLOOKUP(B46,Entries!$A$2:$H$425,4,FALSE)</f>
        <v>0</v>
      </c>
      <c r="G46" s="34">
        <f>VLOOKUP(B46,Entries!$A$2:$H$425,5,FALSE)</f>
        <v>0</v>
      </c>
      <c r="H46" s="34">
        <f>VLOOKUP(B46,Entries!$A$2:$H$425,6,FALSE)</f>
        <v>0</v>
      </c>
      <c r="I46" s="34">
        <f>VLOOKUP(B46,Entries!$A$2:$H$425,7,FALSE)</f>
        <v>48</v>
      </c>
      <c r="J46" s="37">
        <f>IF(LEFT(H46,1)="M",VLOOKUP(I46,GradingM!$A$2:$C$106,2,FALSE),IF(LEFT(H46,1)="F",VLOOKUP(I46,GradingF!$A$2:$C$101,2,FALSE)," "))</f>
        <v>0.9105</v>
      </c>
      <c r="K46" s="38">
        <f t="shared" si="0"/>
        <v>0.010633038194444444</v>
      </c>
    </row>
    <row r="47" spans="1:11" ht="12.75">
      <c r="A47" s="57">
        <v>40</v>
      </c>
      <c r="B47" s="36">
        <v>168</v>
      </c>
      <c r="C47" s="35">
        <v>0.011342592592592592</v>
      </c>
      <c r="D47" s="36">
        <f>VLOOKUP(B47,Entries!$A$2:$D$425,2,FALSE)</f>
        <v>0</v>
      </c>
      <c r="E47" s="36">
        <f>VLOOKUP(B47,Entries!$A$2:$D$425,3,FALSE)</f>
        <v>0</v>
      </c>
      <c r="F47" s="34">
        <f>VLOOKUP(B47,Entries!$A$2:$H$425,4,FALSE)</f>
        <v>0</v>
      </c>
      <c r="G47" s="34">
        <f>VLOOKUP(B47,Entries!$A$2:$H$425,5,FALSE)</f>
        <v>0</v>
      </c>
      <c r="H47" s="34">
        <f>VLOOKUP(B47,Entries!$A$2:$H$425,6,FALSE)</f>
        <v>0</v>
      </c>
      <c r="I47" s="34">
        <f>VLOOKUP(B47,Entries!$A$2:$H$425,7,FALSE)</f>
        <v>44</v>
      </c>
      <c r="J47" s="37">
        <f>IF(LEFT(H47,1)="M",VLOOKUP(I47,GradingM!$A$2:$C$106,2,FALSE),IF(LEFT(H47,1)="F",VLOOKUP(I47,GradingF!$A$2:$C$101,2,FALSE)," "))</f>
        <v>0.9385</v>
      </c>
      <c r="K47" s="38">
        <f t="shared" si="0"/>
        <v>0.010645023148148147</v>
      </c>
    </row>
    <row r="48" spans="1:11" ht="12.75">
      <c r="A48" s="57">
        <v>41</v>
      </c>
      <c r="B48" s="36">
        <v>24</v>
      </c>
      <c r="C48" s="35">
        <v>0.010717592592592593</v>
      </c>
      <c r="D48" s="36">
        <f>VLOOKUP(B48,Entries!$A$2:$D$425,2,FALSE)</f>
        <v>0</v>
      </c>
      <c r="E48" s="36">
        <f>VLOOKUP(B48,Entries!$A$2:$D$425,3,FALSE)</f>
        <v>0</v>
      </c>
      <c r="F48" s="34">
        <f>VLOOKUP(B48,Entries!$A$2:$H$425,4,FALSE)</f>
        <v>0</v>
      </c>
      <c r="G48" s="34">
        <f>VLOOKUP(B48,Entries!$A$2:$H$425,5,FALSE)</f>
        <v>0</v>
      </c>
      <c r="H48" s="34">
        <f>VLOOKUP(B48,Entries!$A$2:$H$425,6,FALSE)</f>
        <v>0</v>
      </c>
      <c r="I48" s="34">
        <f>VLOOKUP(B48,Entries!$A$2:$H$425,7,FALSE)</f>
        <v>29</v>
      </c>
      <c r="J48" s="37">
        <f>IF(LEFT(H48,1)="M",VLOOKUP(I48,GradingM!$A$2:$C$106,2,FALSE),IF(LEFT(H48,1)="F",VLOOKUP(I48,GradingF!$A$2:$C$101,2,FALSE)," "))</f>
        <v>1</v>
      </c>
      <c r="K48" s="38">
        <f t="shared" si="0"/>
        <v>0.010717592592592593</v>
      </c>
    </row>
    <row r="49" spans="1:11" ht="12.75">
      <c r="A49" s="57">
        <v>42</v>
      </c>
      <c r="B49" s="36">
        <v>120</v>
      </c>
      <c r="C49" s="35">
        <v>0.011261574074074071</v>
      </c>
      <c r="D49" s="36">
        <f>VLOOKUP(B49,Entries!$A$2:$D$425,2,FALSE)</f>
        <v>0</v>
      </c>
      <c r="E49" s="36">
        <f>VLOOKUP(B49,Entries!$A$2:$D$425,3,FALSE)</f>
        <v>0</v>
      </c>
      <c r="F49" s="34">
        <f>VLOOKUP(B49,Entries!$A$2:$H$425,4,FALSE)</f>
        <v>0</v>
      </c>
      <c r="G49" s="34">
        <f>VLOOKUP(B49,Entries!$A$2:$H$425,5,FALSE)</f>
        <v>0</v>
      </c>
      <c r="H49" s="34">
        <f>VLOOKUP(B49,Entries!$A$2:$H$425,6,FALSE)</f>
        <v>0</v>
      </c>
      <c r="I49" s="34">
        <f>VLOOKUP(B49,Entries!$A$2:$H$425,7,FALSE)</f>
        <v>42</v>
      </c>
      <c r="J49" s="37">
        <f>IF(LEFT(H49,1)="M",VLOOKUP(I49,GradingM!$A$2:$C$106,2,FALSE),IF(LEFT(H49,1)="F",VLOOKUP(I49,GradingF!$A$2:$C$101,2,FALSE)," "))</f>
        <v>0.9523</v>
      </c>
      <c r="K49" s="38">
        <f t="shared" si="0"/>
        <v>0.010724396990740738</v>
      </c>
    </row>
    <row r="50" spans="1:11" ht="12.75">
      <c r="A50" s="57">
        <v>43</v>
      </c>
      <c r="B50" s="36">
        <v>57</v>
      </c>
      <c r="C50" s="35">
        <v>0.012453703703703703</v>
      </c>
      <c r="D50" s="36">
        <f>VLOOKUP(B50,Entries!$A$2:$D$425,2,FALSE)</f>
        <v>0</v>
      </c>
      <c r="E50" s="36">
        <f>VLOOKUP(B50,Entries!$A$2:$D$425,3,FALSE)</f>
        <v>0</v>
      </c>
      <c r="F50" s="34">
        <f>VLOOKUP(B50,Entries!$A$2:$H$425,4,FALSE)</f>
        <v>0</v>
      </c>
      <c r="G50" s="34">
        <f>VLOOKUP(B50,Entries!$A$2:$H$425,5,FALSE)</f>
        <v>0</v>
      </c>
      <c r="H50" s="34">
        <f>VLOOKUP(B50,Entries!$A$2:$H$425,6,FALSE)</f>
        <v>0</v>
      </c>
      <c r="I50" s="34">
        <f>VLOOKUP(B50,Entries!$A$2:$H$425,7,FALSE)</f>
        <v>50</v>
      </c>
      <c r="J50" s="37">
        <f>IF(LEFT(H50,1)="M",VLOOKUP(I50,GradingM!$A$2:$C$106,2,FALSE),IF(LEFT(H50,1)="F",VLOOKUP(I50,GradingF!$A$2:$C$101,2,FALSE)," "))</f>
        <v>0.8772</v>
      </c>
      <c r="K50" s="38">
        <f t="shared" si="0"/>
        <v>0.010924388888888888</v>
      </c>
    </row>
    <row r="51" spans="1:11" ht="12.75">
      <c r="A51" s="57">
        <v>44</v>
      </c>
      <c r="B51" s="36">
        <v>90</v>
      </c>
      <c r="C51" s="35">
        <v>0.012210648148148146</v>
      </c>
      <c r="D51" s="36">
        <f>VLOOKUP(B51,Entries!$A$2:$D$425,2,FALSE)</f>
        <v>0</v>
      </c>
      <c r="E51" s="36">
        <f>VLOOKUP(B51,Entries!$A$2:$D$425,3,FALSE)</f>
        <v>0</v>
      </c>
      <c r="F51" s="34">
        <f>VLOOKUP(B51,Entries!$A$2:$H$425,4,FALSE)</f>
        <v>0</v>
      </c>
      <c r="G51" s="34">
        <f>VLOOKUP(B51,Entries!$A$2:$H$425,5,FALSE)</f>
        <v>0</v>
      </c>
      <c r="H51" s="34">
        <f>VLOOKUP(B51,Entries!$A$2:$H$425,6,FALSE)</f>
        <v>0</v>
      </c>
      <c r="I51" s="34">
        <f>VLOOKUP(B51,Entries!$A$2:$H$425,7,FALSE)</f>
        <v>47</v>
      </c>
      <c r="J51" s="37">
        <f>IF(LEFT(H51,1)="M",VLOOKUP(I51,GradingM!$A$2:$C$106,2,FALSE),IF(LEFT(H51,1)="F",VLOOKUP(I51,GradingF!$A$2:$C$101,2,FALSE)," "))</f>
        <v>0.9012</v>
      </c>
      <c r="K51" s="38">
        <f t="shared" si="0"/>
        <v>0.011004236111111109</v>
      </c>
    </row>
    <row r="52" spans="1:11" ht="12.75">
      <c r="A52" s="57">
        <v>45</v>
      </c>
      <c r="B52" s="36">
        <v>59</v>
      </c>
      <c r="C52" s="35">
        <v>0.012280092592592592</v>
      </c>
      <c r="D52" s="36">
        <f>VLOOKUP(B52,Entries!$A$2:$D$425,2,FALSE)</f>
        <v>0</v>
      </c>
      <c r="E52" s="36">
        <f>VLOOKUP(B52,Entries!$A$2:$D$425,3,FALSE)</f>
        <v>0</v>
      </c>
      <c r="F52" s="34">
        <f>VLOOKUP(B52,Entries!$A$2:$H$425,4,FALSE)</f>
        <v>0</v>
      </c>
      <c r="G52" s="34">
        <f>VLOOKUP(B52,Entries!$A$2:$H$425,5,FALSE)</f>
        <v>0</v>
      </c>
      <c r="H52" s="34">
        <f>VLOOKUP(B52,Entries!$A$2:$H$425,6,FALSE)</f>
        <v>0</v>
      </c>
      <c r="I52" s="34">
        <f>VLOOKUP(B52,Entries!$A$2:$H$425,7,FALSE)</f>
        <v>50</v>
      </c>
      <c r="J52" s="37">
        <f>IF(LEFT(H52,1)="M",VLOOKUP(I52,GradingM!$A$2:$C$106,2,FALSE),IF(LEFT(H52,1)="F",VLOOKUP(I52,GradingF!$A$2:$C$101,2,FALSE)," "))</f>
        <v>0.8964</v>
      </c>
      <c r="K52" s="38">
        <f t="shared" si="0"/>
        <v>0.011007875</v>
      </c>
    </row>
    <row r="53" spans="1:11" ht="12.75">
      <c r="A53" s="57">
        <v>46</v>
      </c>
      <c r="B53" s="36">
        <v>25</v>
      </c>
      <c r="C53" s="35">
        <v>0.01355324074074074</v>
      </c>
      <c r="D53" s="36">
        <f>VLOOKUP(B53,Entries!$A$2:$D$425,2,FALSE)</f>
        <v>0</v>
      </c>
      <c r="E53" s="36">
        <f>VLOOKUP(B53,Entries!$A$2:$D$425,3,FALSE)</f>
        <v>0</v>
      </c>
      <c r="F53" s="34">
        <f>VLOOKUP(B53,Entries!$A$2:$H$425,4,FALSE)</f>
        <v>0</v>
      </c>
      <c r="G53" s="34">
        <f>VLOOKUP(B53,Entries!$A$2:$H$425,5,FALSE)</f>
        <v>0</v>
      </c>
      <c r="H53" s="34">
        <f>VLOOKUP(B53,Entries!$A$2:$H$425,6,FALSE)</f>
        <v>0</v>
      </c>
      <c r="I53" s="34">
        <f>VLOOKUP(B53,Entries!$A$2:$H$425,7,FALSE)</f>
        <v>61</v>
      </c>
      <c r="J53" s="37">
        <f>IF(LEFT(H53,1)="M",VLOOKUP(I53,GradingM!$A$2:$C$106,2,FALSE),IF(LEFT(H53,1)="F",VLOOKUP(I53,GradingF!$A$2:$C$101,2,FALSE)," "))</f>
        <v>0.8142</v>
      </c>
      <c r="K53" s="38">
        <f t="shared" si="0"/>
        <v>0.011035048611111112</v>
      </c>
    </row>
    <row r="54" spans="1:11" ht="12.75">
      <c r="A54" s="57">
        <v>47</v>
      </c>
      <c r="B54" s="36">
        <v>94</v>
      </c>
      <c r="C54" s="35">
        <v>0.012083333333333333</v>
      </c>
      <c r="D54" s="36">
        <f>VLOOKUP(B54,Entries!$A$2:$D$425,2,FALSE)</f>
        <v>0</v>
      </c>
      <c r="E54" s="36">
        <f>VLOOKUP(B54,Entries!$A$2:$D$425,3,FALSE)</f>
        <v>0</v>
      </c>
      <c r="F54" s="34">
        <f>VLOOKUP(B54,Entries!$A$2:$H$425,4,FALSE)</f>
        <v>0</v>
      </c>
      <c r="G54" s="34">
        <f>VLOOKUP(B54,Entries!$A$2:$H$425,5,FALSE)</f>
        <v>0</v>
      </c>
      <c r="H54" s="34">
        <f>VLOOKUP(B54,Entries!$A$2:$H$425,6,FALSE)</f>
        <v>0</v>
      </c>
      <c r="I54" s="34">
        <f>VLOOKUP(B54,Entries!$A$2:$H$425,7,FALSE)</f>
        <v>47</v>
      </c>
      <c r="J54" s="37">
        <f>IF(LEFT(H54,1)="M",VLOOKUP(I54,GradingM!$A$2:$C$106,2,FALSE),IF(LEFT(H54,1)="F",VLOOKUP(I54,GradingF!$A$2:$C$101,2,FALSE)," "))</f>
        <v>0.9175</v>
      </c>
      <c r="K54" s="38">
        <f t="shared" si="0"/>
        <v>0.011086458333333334</v>
      </c>
    </row>
    <row r="55" spans="1:11" ht="12.75">
      <c r="A55" s="57">
        <v>48</v>
      </c>
      <c r="B55" s="36">
        <v>156</v>
      </c>
      <c r="C55" s="35">
        <v>0.012685185185185183</v>
      </c>
      <c r="D55" s="36">
        <f>VLOOKUP(B55,Entries!$A$2:$D$425,2,FALSE)</f>
        <v>0</v>
      </c>
      <c r="E55" s="36">
        <f>VLOOKUP(B55,Entries!$A$2:$D$425,3,FALSE)</f>
        <v>0</v>
      </c>
      <c r="F55" s="34">
        <f>VLOOKUP(B55,Entries!$A$2:$H$425,4,FALSE)</f>
        <v>0</v>
      </c>
      <c r="G55" s="34">
        <f>VLOOKUP(B55,Entries!$A$2:$H$425,5,FALSE)</f>
        <v>0</v>
      </c>
      <c r="H55" s="34">
        <f>VLOOKUP(B55,Entries!$A$2:$H$425,6,FALSE)</f>
        <v>0</v>
      </c>
      <c r="I55" s="34">
        <f>VLOOKUP(B55,Entries!$A$2:$H$425,7,FALSE)</f>
        <v>53</v>
      </c>
      <c r="J55" s="37">
        <f>IF(LEFT(H55,1)="M",VLOOKUP(I55,GradingM!$A$2:$C$106,2,FALSE),IF(LEFT(H55,1)="F",VLOOKUP(I55,GradingF!$A$2:$C$101,2,FALSE)," "))</f>
        <v>0.8746</v>
      </c>
      <c r="K55" s="38">
        <f t="shared" si="0"/>
        <v>0.011094462962962962</v>
      </c>
    </row>
    <row r="56" spans="1:11" ht="12.75">
      <c r="A56" s="57">
        <v>49</v>
      </c>
      <c r="B56" s="36">
        <v>152</v>
      </c>
      <c r="C56" s="35">
        <v>0.01247685185185185</v>
      </c>
      <c r="D56" s="36">
        <f>VLOOKUP(B56,Entries!$A$2:$D$425,2,FALSE)</f>
        <v>0</v>
      </c>
      <c r="E56" s="36">
        <f>VLOOKUP(B56,Entries!$A$2:$D$425,3,FALSE)</f>
        <v>0</v>
      </c>
      <c r="F56" s="34">
        <f>VLOOKUP(B56,Entries!$A$2:$H$425,4,FALSE)</f>
        <v>0</v>
      </c>
      <c r="G56" s="34">
        <f>VLOOKUP(B56,Entries!$A$2:$H$425,5,FALSE)</f>
        <v>0</v>
      </c>
      <c r="H56" s="34">
        <f>VLOOKUP(B56,Entries!$A$2:$H$425,6,FALSE)</f>
        <v>0</v>
      </c>
      <c r="I56" s="34">
        <f>VLOOKUP(B56,Entries!$A$2:$H$425,7,FALSE)</f>
        <v>48</v>
      </c>
      <c r="J56" s="37">
        <f>IF(LEFT(H56,1)="M",VLOOKUP(I56,GradingM!$A$2:$C$106,2,FALSE),IF(LEFT(H56,1)="F",VLOOKUP(I56,GradingF!$A$2:$C$101,2,FALSE)," "))</f>
        <v>0.8932</v>
      </c>
      <c r="K56" s="38">
        <f t="shared" si="0"/>
        <v>0.011144324074074072</v>
      </c>
    </row>
    <row r="57" spans="1:11" ht="12.75">
      <c r="A57" s="57">
        <v>50</v>
      </c>
      <c r="B57" s="36">
        <v>23</v>
      </c>
      <c r="C57" s="35">
        <v>0.011469907407407408</v>
      </c>
      <c r="D57" s="36">
        <f>VLOOKUP(B57,Entries!$A$2:$D$425,2,FALSE)</f>
        <v>0</v>
      </c>
      <c r="E57" s="36">
        <f>VLOOKUP(B57,Entries!$A$2:$D$425,3,FALSE)</f>
        <v>0</v>
      </c>
      <c r="F57" s="34">
        <f>VLOOKUP(B57,Entries!$A$2:$H$425,4,FALSE)</f>
        <v>0</v>
      </c>
      <c r="G57" s="34">
        <f>VLOOKUP(B57,Entries!$A$2:$H$425,5,FALSE)</f>
        <v>0</v>
      </c>
      <c r="H57" s="34">
        <f>VLOOKUP(B57,Entries!$A$2:$H$425,6,FALSE)</f>
        <v>0</v>
      </c>
      <c r="I57" s="34">
        <f>VLOOKUP(B57,Entries!$A$2:$H$425,7,FALSE)</f>
        <v>39</v>
      </c>
      <c r="J57" s="37">
        <f>IF(LEFT(H57,1)="M",VLOOKUP(I57,GradingM!$A$2:$C$106,2,FALSE),IF(LEFT(H57,1)="F",VLOOKUP(I57,GradingF!$A$2:$C$101,2,FALSE)," "))</f>
        <v>0.9729</v>
      </c>
      <c r="K57" s="38">
        <f t="shared" si="0"/>
        <v>0.011159072916666667</v>
      </c>
    </row>
    <row r="58" spans="1:11" ht="12.75">
      <c r="A58" s="57">
        <v>51</v>
      </c>
      <c r="B58" s="36">
        <v>102</v>
      </c>
      <c r="C58" s="35">
        <v>0.015740740740740743</v>
      </c>
      <c r="D58" s="36">
        <f>VLOOKUP(B58,Entries!$A$2:$D$425,2,FALSE)</f>
        <v>0</v>
      </c>
      <c r="E58" s="36">
        <f>VLOOKUP(B58,Entries!$A$2:$D$425,3,FALSE)</f>
        <v>0</v>
      </c>
      <c r="F58" s="34">
        <f>VLOOKUP(B58,Entries!$A$2:$H$425,4,FALSE)</f>
        <v>0</v>
      </c>
      <c r="G58" s="34">
        <f>VLOOKUP(B58,Entries!$A$2:$H$425,5,FALSE)</f>
        <v>0</v>
      </c>
      <c r="H58" s="34">
        <f>VLOOKUP(B58,Entries!$A$2:$H$425,6,FALSE)</f>
        <v>0</v>
      </c>
      <c r="I58" s="34">
        <f>VLOOKUP(B58,Entries!$A$2:$H$425,7,FALSE)</f>
        <v>74</v>
      </c>
      <c r="J58" s="37">
        <f>IF(LEFT(H58,1)="M",VLOOKUP(I58,GradingM!$A$2:$C$106,2,FALSE),IF(LEFT(H58,1)="F",VLOOKUP(I58,GradingF!$A$2:$C$101,2,FALSE)," "))</f>
        <v>0.7095</v>
      </c>
      <c r="K58" s="38">
        <f t="shared" si="0"/>
        <v>0.011168055555555558</v>
      </c>
    </row>
    <row r="59" spans="1:11" ht="12.75">
      <c r="A59" s="57">
        <v>52</v>
      </c>
      <c r="B59" s="36">
        <v>11</v>
      </c>
      <c r="C59" s="35">
        <v>0.013912037037037037</v>
      </c>
      <c r="D59" s="36">
        <f>VLOOKUP(B59,Entries!$A$2:$D$425,2,FALSE)</f>
        <v>0</v>
      </c>
      <c r="E59" s="36">
        <f>VLOOKUP(B59,Entries!$A$2:$D$425,3,FALSE)</f>
        <v>0</v>
      </c>
      <c r="F59" s="34">
        <f>VLOOKUP(B59,Entries!$A$2:$H$425,4,FALSE)</f>
        <v>0</v>
      </c>
      <c r="G59" s="34">
        <f>VLOOKUP(B59,Entries!$A$2:$H$425,5,FALSE)</f>
        <v>0</v>
      </c>
      <c r="H59" s="34">
        <f>VLOOKUP(B59,Entries!$A$2:$H$425,6,FALSE)</f>
        <v>0</v>
      </c>
      <c r="I59" s="34">
        <f>VLOOKUP(B59,Entries!$A$2:$H$425,7,FALSE)</f>
        <v>62</v>
      </c>
      <c r="J59" s="37">
        <f>IF(LEFT(H59,1)="M",VLOOKUP(I59,GradingM!$A$2:$C$106,2,FALSE),IF(LEFT(H59,1)="F",VLOOKUP(I59,GradingF!$A$2:$C$101,2,FALSE)," "))</f>
        <v>0.8062</v>
      </c>
      <c r="K59" s="38">
        <f t="shared" si="0"/>
        <v>0.011215884259259259</v>
      </c>
    </row>
    <row r="60" spans="1:11" ht="12.75">
      <c r="A60" s="57">
        <v>53</v>
      </c>
      <c r="B60" s="36">
        <v>18</v>
      </c>
      <c r="C60" s="35">
        <v>0.011574074074074075</v>
      </c>
      <c r="D60" s="36">
        <f>VLOOKUP(B60,Entries!$A$2:$D$425,2,FALSE)</f>
        <v>0</v>
      </c>
      <c r="E60" s="36">
        <f>VLOOKUP(B60,Entries!$A$2:$D$425,3,FALSE)</f>
        <v>0</v>
      </c>
      <c r="F60" s="34">
        <f>VLOOKUP(B60,Entries!$A$2:$H$425,4,FALSE)</f>
        <v>0</v>
      </c>
      <c r="G60" s="34">
        <f>VLOOKUP(B60,Entries!$A$2:$H$425,5,FALSE)</f>
        <v>0</v>
      </c>
      <c r="H60" s="34">
        <f>VLOOKUP(B60,Entries!$A$2:$H$425,6,FALSE)</f>
        <v>0</v>
      </c>
      <c r="I60" s="34">
        <f>VLOOKUP(B60,Entries!$A$2:$H$425,7,FALSE)</f>
        <v>40</v>
      </c>
      <c r="J60" s="37">
        <f>IF(LEFT(H60,1)="M",VLOOKUP(I60,GradingM!$A$2:$C$106,2,FALSE),IF(LEFT(H60,1)="F",VLOOKUP(I60,GradingF!$A$2:$C$101,2,FALSE)," "))</f>
        <v>0.9691</v>
      </c>
      <c r="K60" s="38">
        <f t="shared" si="0"/>
        <v>0.011216435185185185</v>
      </c>
    </row>
    <row r="61" spans="1:11" ht="12.75">
      <c r="A61" s="57">
        <v>54</v>
      </c>
      <c r="B61" s="36">
        <v>117</v>
      </c>
      <c r="C61" s="35">
        <v>0.01258101851851852</v>
      </c>
      <c r="D61" s="36">
        <f>VLOOKUP(B61,Entries!$A$2:$D$425,2,FALSE)</f>
        <v>0</v>
      </c>
      <c r="E61" s="36">
        <f>VLOOKUP(B61,Entries!$A$2:$D$425,3,FALSE)</f>
        <v>0</v>
      </c>
      <c r="F61" s="34">
        <f>VLOOKUP(B61,Entries!$A$2:$H$425,4,FALSE)</f>
        <v>0</v>
      </c>
      <c r="G61" s="34">
        <f>VLOOKUP(B61,Entries!$A$2:$H$425,5,FALSE)</f>
        <v>0</v>
      </c>
      <c r="H61" s="34">
        <f>VLOOKUP(B61,Entries!$A$2:$H$425,6,FALSE)</f>
        <v>0</v>
      </c>
      <c r="I61" s="34">
        <f>VLOOKUP(B61,Entries!$A$2:$H$425,7,FALSE)</f>
        <v>48</v>
      </c>
      <c r="J61" s="37">
        <f>IF(LEFT(H61,1)="M",VLOOKUP(I61,GradingM!$A$2:$C$106,2,FALSE),IF(LEFT(H61,1)="F",VLOOKUP(I61,GradingF!$A$2:$C$101,2,FALSE)," "))</f>
        <v>0.8932</v>
      </c>
      <c r="K61" s="38">
        <f t="shared" si="0"/>
        <v>0.01123736574074074</v>
      </c>
    </row>
    <row r="62" spans="1:11" ht="12.75">
      <c r="A62" s="57">
        <v>55</v>
      </c>
      <c r="B62" s="36">
        <v>45</v>
      </c>
      <c r="C62" s="35">
        <v>0.011307870370370371</v>
      </c>
      <c r="D62" s="36">
        <f>VLOOKUP(B62,Entries!$A$2:$D$425,2,FALSE)</f>
        <v>0</v>
      </c>
      <c r="E62" s="36">
        <f>VLOOKUP(B62,Entries!$A$2:$D$425,3,FALSE)</f>
        <v>0</v>
      </c>
      <c r="F62" s="34">
        <f>VLOOKUP(B62,Entries!$A$2:$H$425,4,FALSE)</f>
        <v>0</v>
      </c>
      <c r="G62" s="34">
        <f>VLOOKUP(B62,Entries!$A$2:$H$425,5,FALSE)</f>
        <v>0</v>
      </c>
      <c r="H62" s="34">
        <f>VLOOKUP(B62,Entries!$A$2:$H$425,6,FALSE)</f>
        <v>0</v>
      </c>
      <c r="I62" s="34">
        <f>VLOOKUP(B62,Entries!$A$2:$H$425,7,FALSE)</f>
        <v>33</v>
      </c>
      <c r="J62" s="37">
        <f>IF(LEFT(H62,1)="M",VLOOKUP(I62,GradingM!$A$2:$C$106,2,FALSE),IF(LEFT(H62,1)="F",VLOOKUP(I62,GradingF!$A$2:$C$101,2,FALSE)," "))</f>
        <v>1</v>
      </c>
      <c r="K62" s="38">
        <f t="shared" si="0"/>
        <v>0.011307870370370371</v>
      </c>
    </row>
    <row r="63" spans="1:11" ht="12.75">
      <c r="A63" s="57">
        <v>56</v>
      </c>
      <c r="B63" s="36">
        <v>101</v>
      </c>
      <c r="C63" s="35">
        <v>0.012824074074074073</v>
      </c>
      <c r="D63" s="36">
        <f>VLOOKUP(B63,Entries!$A$2:$D$425,2,FALSE)</f>
        <v>0</v>
      </c>
      <c r="E63" s="36">
        <f>VLOOKUP(B63,Entries!$A$2:$D$425,3,FALSE)</f>
        <v>0</v>
      </c>
      <c r="F63" s="34">
        <f>VLOOKUP(B63,Entries!$A$2:$H$425,4,FALSE)</f>
        <v>0</v>
      </c>
      <c r="G63" s="34">
        <f>VLOOKUP(B63,Entries!$A$2:$H$425,5,FALSE)</f>
        <v>0</v>
      </c>
      <c r="H63" s="34">
        <f>VLOOKUP(B63,Entries!$A$2:$H$425,6,FALSE)</f>
        <v>0</v>
      </c>
      <c r="I63" s="34">
        <f>VLOOKUP(B63,Entries!$A$2:$H$425,7,FALSE)</f>
        <v>49</v>
      </c>
      <c r="J63" s="37">
        <f>IF(LEFT(H63,1)="M",VLOOKUP(I63,GradingM!$A$2:$C$106,2,FALSE),IF(LEFT(H63,1)="F",VLOOKUP(I63,GradingF!$A$2:$C$101,2,FALSE)," "))</f>
        <v>0.9034</v>
      </c>
      <c r="K63" s="38">
        <f t="shared" si="0"/>
        <v>0.011585268518518517</v>
      </c>
    </row>
    <row r="64" spans="1:11" ht="12.75">
      <c r="A64" s="57">
        <v>57</v>
      </c>
      <c r="B64" s="36">
        <v>33</v>
      </c>
      <c r="C64" s="35">
        <v>0.011620370370370371</v>
      </c>
      <c r="D64" s="36">
        <f>VLOOKUP(B64,Entries!$A$2:$D$425,2,FALSE)</f>
        <v>0</v>
      </c>
      <c r="E64" s="36">
        <f>VLOOKUP(B64,Entries!$A$2:$D$425,3,FALSE)</f>
        <v>0</v>
      </c>
      <c r="F64" s="34">
        <f>VLOOKUP(B64,Entries!$A$2:$H$425,4,FALSE)</f>
        <v>0</v>
      </c>
      <c r="G64" s="34">
        <f>VLOOKUP(B64,Entries!$A$2:$H$425,5,FALSE)</f>
        <v>0</v>
      </c>
      <c r="H64" s="34">
        <f>VLOOKUP(B64,Entries!$A$2:$H$425,6,FALSE)</f>
        <v>0</v>
      </c>
      <c r="I64" s="34">
        <f>VLOOKUP(B64,Entries!$A$2:$H$425,7,FALSE)</f>
        <v>25</v>
      </c>
      <c r="J64" s="37">
        <f>IF(LEFT(H64,1)="M",VLOOKUP(I64,GradingM!$A$2:$C$106,2,FALSE),IF(LEFT(H64,1)="F",VLOOKUP(I64,GradingF!$A$2:$C$101,2,FALSE)," "))</f>
        <v>1</v>
      </c>
      <c r="K64" s="38">
        <f t="shared" si="0"/>
        <v>0.011620370370370371</v>
      </c>
    </row>
    <row r="65" spans="1:11" ht="12.75">
      <c r="A65" s="57">
        <v>58</v>
      </c>
      <c r="B65" s="36">
        <v>161</v>
      </c>
      <c r="C65" s="35">
        <v>0.011689814814814814</v>
      </c>
      <c r="D65" s="36">
        <f>VLOOKUP(B65,Entries!$A$2:$D$425,2,FALSE)</f>
        <v>0</v>
      </c>
      <c r="E65" s="36">
        <f>VLOOKUP(B65,Entries!$A$2:$D$425,3,FALSE)</f>
        <v>0</v>
      </c>
      <c r="F65" s="34">
        <f>VLOOKUP(B65,Entries!$A$2:$H$425,4,FALSE)</f>
        <v>0</v>
      </c>
      <c r="G65" s="34">
        <f>VLOOKUP(B65,Entries!$A$2:$H$425,5,FALSE)</f>
        <v>0</v>
      </c>
      <c r="H65" s="34">
        <f>VLOOKUP(B65,Entries!$A$2:$H$425,6,FALSE)</f>
        <v>0</v>
      </c>
      <c r="I65" s="34">
        <f>VLOOKUP(B65,Entries!$A$2:$H$425,7,FALSE)</f>
        <v>29</v>
      </c>
      <c r="J65" s="37">
        <f>IF(LEFT(H65,1)="M",VLOOKUP(I65,GradingM!$A$2:$C$106,2,FALSE),IF(LEFT(H65,1)="F",VLOOKUP(I65,GradingF!$A$2:$C$101,2,FALSE)," "))</f>
        <v>1</v>
      </c>
      <c r="K65" s="38">
        <f t="shared" si="0"/>
        <v>0.011689814814814814</v>
      </c>
    </row>
    <row r="66" spans="1:11" ht="12.75">
      <c r="A66" s="57">
        <v>59</v>
      </c>
      <c r="B66" s="36">
        <v>13</v>
      </c>
      <c r="C66" s="35">
        <v>0.012106481481481482</v>
      </c>
      <c r="D66" s="36">
        <f>VLOOKUP(B66,Entries!$A$2:$D$425,2,FALSE)</f>
        <v>0</v>
      </c>
      <c r="E66" s="36">
        <f>VLOOKUP(B66,Entries!$A$2:$D$425,3,FALSE)</f>
        <v>0</v>
      </c>
      <c r="F66" s="34">
        <f>VLOOKUP(B66,Entries!$A$2:$H$425,4,FALSE)</f>
        <v>0</v>
      </c>
      <c r="G66" s="34">
        <f>VLOOKUP(B66,Entries!$A$2:$H$425,5,FALSE)</f>
        <v>0</v>
      </c>
      <c r="H66" s="34">
        <f>VLOOKUP(B66,Entries!$A$2:$H$425,6,FALSE)</f>
        <v>0</v>
      </c>
      <c r="I66" s="34">
        <f>VLOOKUP(B66,Entries!$A$2:$H$425,7,FALSE)</f>
        <v>40</v>
      </c>
      <c r="J66" s="37">
        <f>IF(LEFT(H66,1)="M",VLOOKUP(I66,GradingM!$A$2:$C$106,2,FALSE),IF(LEFT(H66,1)="F",VLOOKUP(I66,GradingF!$A$2:$C$101,2,FALSE)," "))</f>
        <v>0.9691</v>
      </c>
      <c r="K66" s="38">
        <f t="shared" si="0"/>
        <v>0.011732391203703703</v>
      </c>
    </row>
    <row r="67" spans="1:11" ht="12.75">
      <c r="A67" s="57">
        <v>60</v>
      </c>
      <c r="B67" s="36">
        <v>145</v>
      </c>
      <c r="C67" s="35">
        <v>0.011828703703703704</v>
      </c>
      <c r="D67" s="36">
        <f>VLOOKUP(B67,Entries!$A$2:$D$425,2,FALSE)</f>
        <v>0</v>
      </c>
      <c r="E67" s="36">
        <f>VLOOKUP(B67,Entries!$A$2:$D$425,3,FALSE)</f>
        <v>0</v>
      </c>
      <c r="F67" s="34">
        <f>VLOOKUP(B67,Entries!$A$2:$H$425,4,FALSE)</f>
        <v>0</v>
      </c>
      <c r="G67" s="34">
        <f>VLOOKUP(B67,Entries!$A$2:$H$425,5,FALSE)</f>
        <v>0</v>
      </c>
      <c r="H67" s="34">
        <f>VLOOKUP(B67,Entries!$A$2:$H$425,6,FALSE)</f>
        <v>0</v>
      </c>
      <c r="I67" s="34">
        <f>VLOOKUP(B67,Entries!$A$2:$H$425,7,FALSE)</f>
        <v>27</v>
      </c>
      <c r="J67" s="37">
        <f>IF(LEFT(H67,1)="M",VLOOKUP(I67,GradingM!$A$2:$C$106,2,FALSE),IF(LEFT(H67,1)="F",VLOOKUP(I67,GradingF!$A$2:$C$101,2,FALSE)," "))</f>
        <v>1</v>
      </c>
      <c r="K67" s="38">
        <f t="shared" si="0"/>
        <v>0.011828703703703704</v>
      </c>
    </row>
    <row r="68" spans="1:11" ht="12.75">
      <c r="A68" s="57">
        <v>61</v>
      </c>
      <c r="B68" s="36">
        <v>163</v>
      </c>
      <c r="C68" s="35">
        <v>0.01480324074074074</v>
      </c>
      <c r="D68" s="36">
        <f>VLOOKUP(B68,Entries!$A$2:$D$425,2,FALSE)</f>
        <v>0</v>
      </c>
      <c r="E68" s="36">
        <f>VLOOKUP(B68,Entries!$A$2:$D$425,3,FALSE)</f>
        <v>0</v>
      </c>
      <c r="F68" s="34">
        <f>VLOOKUP(B68,Entries!$A$2:$H$425,4,FALSE)</f>
        <v>0</v>
      </c>
      <c r="G68" s="34">
        <f>VLOOKUP(B68,Entries!$A$2:$H$425,5,FALSE)</f>
        <v>0</v>
      </c>
      <c r="H68" s="34">
        <f>VLOOKUP(B68,Entries!$A$2:$H$425,6,FALSE)</f>
        <v>0</v>
      </c>
      <c r="I68" s="34">
        <f>VLOOKUP(B68,Entries!$A$2:$H$425,7,FALSE)</f>
        <v>59</v>
      </c>
      <c r="J68" s="37">
        <f>IF(LEFT(H68,1)="M",VLOOKUP(I68,GradingM!$A$2:$C$106,2,FALSE),IF(LEFT(H68,1)="F",VLOOKUP(I68,GradingF!$A$2:$C$101,2,FALSE)," "))</f>
        <v>0.8019000000000001</v>
      </c>
      <c r="K68" s="38">
        <f t="shared" si="0"/>
        <v>0.01187071875</v>
      </c>
    </row>
    <row r="69" spans="1:11" ht="12.75">
      <c r="A69" s="57">
        <v>62</v>
      </c>
      <c r="B69" s="36">
        <v>100</v>
      </c>
      <c r="C69" s="35">
        <v>0.012847222222222223</v>
      </c>
      <c r="D69" s="36">
        <f>VLOOKUP(B69,Entries!$A$2:$D$425,2,FALSE)</f>
        <v>0</v>
      </c>
      <c r="E69" s="36">
        <f>VLOOKUP(B69,Entries!$A$2:$D$425,3,FALSE)</f>
        <v>0</v>
      </c>
      <c r="F69" s="34">
        <f>VLOOKUP(B69,Entries!$A$2:$H$425,4,FALSE)</f>
        <v>0</v>
      </c>
      <c r="G69" s="34">
        <f>VLOOKUP(B69,Entries!$A$2:$H$425,5,FALSE)</f>
        <v>0</v>
      </c>
      <c r="H69" s="34">
        <f>VLOOKUP(B69,Entries!$A$2:$H$425,6,FALSE)</f>
        <v>0</v>
      </c>
      <c r="I69" s="34">
        <f>VLOOKUP(B69,Entries!$A$2:$H$425,7,FALSE)</f>
        <v>43</v>
      </c>
      <c r="J69" s="37">
        <f>IF(LEFT(H69,1)="M",VLOOKUP(I69,GradingM!$A$2:$C$106,2,FALSE),IF(LEFT(H69,1)="F",VLOOKUP(I69,GradingF!$A$2:$C$101,2,FALSE)," "))</f>
        <v>0.933</v>
      </c>
      <c r="K69" s="38">
        <f t="shared" si="0"/>
        <v>0.011986458333333335</v>
      </c>
    </row>
    <row r="70" spans="1:11" ht="12.75">
      <c r="A70" s="57">
        <v>63</v>
      </c>
      <c r="B70" s="36">
        <v>109</v>
      </c>
      <c r="C70" s="35">
        <v>0.015150462962962963</v>
      </c>
      <c r="D70" s="36">
        <f>VLOOKUP(B70,Entries!$A$2:$D$425,2,FALSE)</f>
        <v>0</v>
      </c>
      <c r="E70" s="36">
        <f>VLOOKUP(B70,Entries!$A$2:$D$425,3,FALSE)</f>
        <v>0</v>
      </c>
      <c r="F70" s="34">
        <f>VLOOKUP(B70,Entries!$A$2:$H$425,4,FALSE)</f>
        <v>0</v>
      </c>
      <c r="G70" s="34">
        <f>VLOOKUP(B70,Entries!$A$2:$H$425,5,FALSE)</f>
        <v>0</v>
      </c>
      <c r="H70" s="34">
        <f>VLOOKUP(B70,Entries!$A$2:$H$425,6,FALSE)</f>
        <v>0</v>
      </c>
      <c r="I70" s="34">
        <f>VLOOKUP(B70,Entries!$A$2:$H$425,7,FALSE)</f>
        <v>60</v>
      </c>
      <c r="J70" s="37">
        <f>IF(LEFT(H70,1)="M",VLOOKUP(I70,GradingM!$A$2:$C$106,2,FALSE),IF(LEFT(H70,1)="F",VLOOKUP(I70,GradingF!$A$2:$C$101,2,FALSE)," "))</f>
        <v>0.7932</v>
      </c>
      <c r="K70" s="38">
        <f t="shared" si="0"/>
        <v>0.012017347222222223</v>
      </c>
    </row>
    <row r="71" spans="1:11" ht="12.75">
      <c r="A71" s="57">
        <v>64</v>
      </c>
      <c r="B71" s="36">
        <v>61</v>
      </c>
      <c r="C71" s="35">
        <v>0.012037037037037035</v>
      </c>
      <c r="D71" s="36">
        <f>VLOOKUP(B71,Entries!$A$2:$D$425,2,FALSE)</f>
        <v>0</v>
      </c>
      <c r="E71" s="36">
        <f>VLOOKUP(B71,Entries!$A$2:$D$425,3,FALSE)</f>
        <v>0</v>
      </c>
      <c r="F71" s="34">
        <f>VLOOKUP(B71,Entries!$A$2:$H$425,4,FALSE)</f>
        <v>0</v>
      </c>
      <c r="G71" s="34">
        <f>VLOOKUP(B71,Entries!$A$2:$H$425,5,FALSE)</f>
        <v>0</v>
      </c>
      <c r="H71" s="34">
        <f>VLOOKUP(B71,Entries!$A$2:$H$425,6,FALSE)</f>
        <v>0</v>
      </c>
      <c r="I71" s="34">
        <f>VLOOKUP(B71,Entries!$A$2:$H$425,7,FALSE)</f>
        <v>31</v>
      </c>
      <c r="J71" s="37">
        <f>IF(LEFT(H71,1)="M",VLOOKUP(I71,GradingM!$A$2:$C$106,2,FALSE),IF(LEFT(H71,1)="F",VLOOKUP(I71,GradingF!$A$2:$C$101,2,FALSE)," "))</f>
        <v>1</v>
      </c>
      <c r="K71" s="38">
        <f t="shared" si="0"/>
        <v>0.012037037037037035</v>
      </c>
    </row>
    <row r="72" spans="1:11" ht="12.75">
      <c r="A72" s="57">
        <v>65</v>
      </c>
      <c r="B72" s="36">
        <v>159</v>
      </c>
      <c r="C72" s="35">
        <v>0.014131944444444445</v>
      </c>
      <c r="D72" s="36">
        <f>VLOOKUP(B72,Entries!$A$2:$D$425,2,FALSE)</f>
        <v>0</v>
      </c>
      <c r="E72" s="36">
        <f>VLOOKUP(B72,Entries!$A$2:$D$425,3,FALSE)</f>
        <v>0</v>
      </c>
      <c r="F72" s="34">
        <f>VLOOKUP(B72,Entries!$A$2:$H$425,4,FALSE)</f>
        <v>0</v>
      </c>
      <c r="G72" s="34">
        <f>VLOOKUP(B72,Entries!$A$2:$H$425,5,FALSE)</f>
        <v>0</v>
      </c>
      <c r="H72" s="34">
        <f>VLOOKUP(B72,Entries!$A$2:$H$425,6,FALSE)</f>
        <v>0</v>
      </c>
      <c r="I72" s="34">
        <f>VLOOKUP(B72,Entries!$A$2:$H$425,7,FALSE)</f>
        <v>53</v>
      </c>
      <c r="J72" s="37">
        <f>IF(LEFT(H72,1)="M",VLOOKUP(I72,GradingM!$A$2:$C$106,2,FALSE),IF(LEFT(H72,1)="F",VLOOKUP(I72,GradingF!$A$2:$C$101,2,FALSE)," "))</f>
        <v>0.8526</v>
      </c>
      <c r="K72" s="38">
        <f t="shared" si="0"/>
        <v>0.012048895833333335</v>
      </c>
    </row>
    <row r="73" spans="1:11" ht="12.75">
      <c r="A73" s="57">
        <v>66</v>
      </c>
      <c r="B73" s="36">
        <v>164</v>
      </c>
      <c r="C73" s="39">
        <v>0.01318287037037037</v>
      </c>
      <c r="D73" s="36">
        <f>VLOOKUP(B73,Entries!$A$2:$D$425,2,FALSE)</f>
        <v>0</v>
      </c>
      <c r="E73" s="36">
        <f>VLOOKUP(B73,Entries!$A$2:$D$425,3,FALSE)</f>
        <v>0</v>
      </c>
      <c r="F73" s="34">
        <f>VLOOKUP(B73,Entries!$A$2:$H$425,4,FALSE)</f>
        <v>0</v>
      </c>
      <c r="G73" s="34">
        <f>VLOOKUP(B73,Entries!$A$2:$H$425,5,FALSE)</f>
        <v>0</v>
      </c>
      <c r="H73" s="34">
        <f>VLOOKUP(B73,Entries!$A$2:$H$425,6,FALSE)</f>
        <v>0</v>
      </c>
      <c r="I73" s="34">
        <f>VLOOKUP(B73,Entries!$A$2:$H$425,7,FALSE)</f>
        <v>45</v>
      </c>
      <c r="J73" s="37">
        <f>IF(LEFT(H73,1)="M",VLOOKUP(I73,GradingM!$A$2:$C$106,2,FALSE),IF(LEFT(H73,1)="F",VLOOKUP(I73,GradingF!$A$2:$C$101,2,FALSE)," "))</f>
        <v>0.9172</v>
      </c>
      <c r="K73" s="38">
        <f t="shared" si="0"/>
        <v>0.012091328703703705</v>
      </c>
    </row>
    <row r="74" spans="1:11" ht="12.75">
      <c r="A74" s="57">
        <v>67</v>
      </c>
      <c r="B74" s="36">
        <v>113</v>
      </c>
      <c r="C74" s="39">
        <v>0.013194444444444444</v>
      </c>
      <c r="D74" s="36">
        <f>VLOOKUP(B74,Entries!$A$2:$D$425,2,FALSE)</f>
        <v>0</v>
      </c>
      <c r="E74" s="36">
        <f>VLOOKUP(B74,Entries!$A$2:$D$425,3,FALSE)</f>
        <v>0</v>
      </c>
      <c r="F74" s="34">
        <f>VLOOKUP(B74,Entries!$A$2:$H$425,4,FALSE)</f>
        <v>0</v>
      </c>
      <c r="G74" s="34">
        <f>VLOOKUP(B74,Entries!$A$2:$H$425,5,FALSE)</f>
        <v>0</v>
      </c>
      <c r="H74" s="34">
        <f>VLOOKUP(B74,Entries!$A$2:$H$425,6,FALSE)</f>
        <v>0</v>
      </c>
      <c r="I74" s="34">
        <f>VLOOKUP(B74,Entries!$A$2:$H$425,7,FALSE)</f>
        <v>47</v>
      </c>
      <c r="J74" s="37">
        <f>IF(LEFT(H74,1)="M",VLOOKUP(I74,GradingM!$A$2:$C$106,2,FALSE),IF(LEFT(H74,1)="F",VLOOKUP(I74,GradingF!$A$2:$C$101,2,FALSE)," "))</f>
        <v>0.9175</v>
      </c>
      <c r="K74" s="38">
        <f t="shared" si="0"/>
        <v>0.012105902777777778</v>
      </c>
    </row>
    <row r="75" spans="1:11" ht="12.75">
      <c r="A75" s="57">
        <v>68</v>
      </c>
      <c r="B75" s="36">
        <v>36</v>
      </c>
      <c r="C75" s="35">
        <v>0.01238425925925926</v>
      </c>
      <c r="D75" s="36">
        <f>VLOOKUP(B75,Entries!$A$2:$D$425,2,FALSE)</f>
        <v>0</v>
      </c>
      <c r="E75" s="36">
        <f>VLOOKUP(B75,Entries!$A$2:$D$425,3,FALSE)</f>
        <v>0</v>
      </c>
      <c r="F75" s="34">
        <f>VLOOKUP(B75,Entries!$A$2:$H$425,4,FALSE)</f>
        <v>0</v>
      </c>
      <c r="G75" s="34">
        <f>VLOOKUP(B75,Entries!$A$2:$H$425,5,FALSE)</f>
        <v>0</v>
      </c>
      <c r="H75" s="34">
        <f>VLOOKUP(B75,Entries!$A$2:$H$425,6,FALSE)</f>
        <v>0</v>
      </c>
      <c r="I75" s="34">
        <f>VLOOKUP(B75,Entries!$A$2:$H$425,7,FALSE)</f>
        <v>37</v>
      </c>
      <c r="J75" s="37">
        <f>IF(LEFT(H75,1)="M",VLOOKUP(I75,GradingM!$A$2:$C$106,2,FALSE),IF(LEFT(H75,1)="F",VLOOKUP(I75,GradingF!$A$2:$C$101,2,FALSE)," "))</f>
        <v>0.9866</v>
      </c>
      <c r="K75" s="38">
        <f t="shared" si="0"/>
        <v>0.012218310185185186</v>
      </c>
    </row>
    <row r="76" spans="1:11" ht="12.75">
      <c r="A76" s="57">
        <v>69</v>
      </c>
      <c r="B76" s="36">
        <v>147</v>
      </c>
      <c r="C76" s="35">
        <v>0.012592592592592593</v>
      </c>
      <c r="D76" s="36">
        <f>VLOOKUP(B76,Entries!$A$2:$D$425,2,FALSE)</f>
        <v>0</v>
      </c>
      <c r="E76" s="36">
        <f>VLOOKUP(B76,Entries!$A$2:$D$425,3,FALSE)</f>
        <v>0</v>
      </c>
      <c r="F76" s="34">
        <f>VLOOKUP(B76,Entries!$A$2:$H$425,4,FALSE)</f>
        <v>0</v>
      </c>
      <c r="G76" s="34">
        <f>VLOOKUP(B76,Entries!$A$2:$H$425,5,FALSE)</f>
        <v>0</v>
      </c>
      <c r="H76" s="34">
        <f>VLOOKUP(B76,Entries!$A$2:$H$425,6,FALSE)</f>
        <v>0</v>
      </c>
      <c r="I76" s="34">
        <f>VLOOKUP(B76,Entries!$A$2:$H$425,7,FALSE)</f>
        <v>38</v>
      </c>
      <c r="J76" s="37">
        <f>IF(LEFT(H76,1)="M",VLOOKUP(I76,GradingM!$A$2:$C$106,2,FALSE),IF(LEFT(H76,1)="F",VLOOKUP(I76,GradingF!$A$2:$C$101,2,FALSE)," "))</f>
        <v>0.9721</v>
      </c>
      <c r="K76" s="38">
        <f t="shared" si="0"/>
        <v>0.012241259259259259</v>
      </c>
    </row>
    <row r="77" spans="1:11" ht="12.75">
      <c r="A77" s="57">
        <v>70</v>
      </c>
      <c r="B77" s="36">
        <v>167</v>
      </c>
      <c r="C77" s="35">
        <v>0.013460648148148147</v>
      </c>
      <c r="D77" s="36">
        <f>VLOOKUP(B77,Entries!$A$2:$D$425,2,FALSE)</f>
        <v>0</v>
      </c>
      <c r="E77" s="36">
        <f>VLOOKUP(B77,Entries!$A$2:$D$425,3,FALSE)</f>
        <v>0</v>
      </c>
      <c r="F77" s="34">
        <f>VLOOKUP(B77,Entries!$A$2:$H$425,4,FALSE)</f>
        <v>0</v>
      </c>
      <c r="G77" s="34">
        <f>VLOOKUP(B77,Entries!$A$2:$H$425,5,FALSE)</f>
        <v>0</v>
      </c>
      <c r="H77" s="34">
        <f>VLOOKUP(B77,Entries!$A$2:$H$425,6,FALSE)</f>
        <v>0</v>
      </c>
      <c r="I77" s="34">
        <f>VLOOKUP(B77,Entries!$A$2:$H$425,7,FALSE)</f>
        <v>48</v>
      </c>
      <c r="J77" s="37">
        <f>IF(LEFT(H77,1)="M",VLOOKUP(I77,GradingM!$A$2:$C$106,2,FALSE),IF(LEFT(H77,1)="F",VLOOKUP(I77,GradingF!$A$2:$C$101,2,FALSE)," "))</f>
        <v>0.9105</v>
      </c>
      <c r="K77" s="38">
        <f t="shared" si="0"/>
        <v>0.012255920138888888</v>
      </c>
    </row>
    <row r="78" spans="1:11" ht="12.75">
      <c r="A78" s="57">
        <v>71</v>
      </c>
      <c r="B78" s="36">
        <v>124</v>
      </c>
      <c r="C78" s="35">
        <v>0.012974537037037036</v>
      </c>
      <c r="D78" s="36">
        <f>VLOOKUP(B78,Entries!$A$2:$D$425,2,FALSE)</f>
        <v>0</v>
      </c>
      <c r="E78" s="36">
        <f>VLOOKUP(B78,Entries!$A$2:$D$425,3,FALSE)</f>
        <v>0</v>
      </c>
      <c r="F78" s="34">
        <f>VLOOKUP(B78,Entries!$A$2:$H$425,4,FALSE)</f>
        <v>0</v>
      </c>
      <c r="G78" s="34">
        <f>VLOOKUP(B78,Entries!$A$2:$H$425,5,FALSE)</f>
        <v>0</v>
      </c>
      <c r="H78" s="34">
        <f>VLOOKUP(B78,Entries!$A$2:$H$425,6,FALSE)</f>
        <v>0</v>
      </c>
      <c r="I78" s="34">
        <f>VLOOKUP(B78,Entries!$A$2:$H$425,7,FALSE)</f>
        <v>43</v>
      </c>
      <c r="J78" s="37">
        <f>IF(LEFT(H78,1)="M",VLOOKUP(I78,GradingM!$A$2:$C$106,2,FALSE),IF(LEFT(H78,1)="F",VLOOKUP(I78,GradingF!$A$2:$C$101,2,FALSE)," "))</f>
        <v>0.9454</v>
      </c>
      <c r="K78" s="38">
        <f t="shared" si="0"/>
        <v>0.012266127314814815</v>
      </c>
    </row>
    <row r="79" spans="1:11" ht="12.75">
      <c r="A79" s="57">
        <v>72</v>
      </c>
      <c r="B79" s="36">
        <v>136</v>
      </c>
      <c r="C79" s="60">
        <v>0.013275462962962963</v>
      </c>
      <c r="D79" s="36">
        <f>VLOOKUP(B79,Entries!$A$2:$D$425,2,FALSE)</f>
        <v>0</v>
      </c>
      <c r="E79" s="36">
        <f>VLOOKUP(B79,Entries!$A$2:$D$425,3,FALSE)</f>
        <v>0</v>
      </c>
      <c r="F79" s="34">
        <f>VLOOKUP(B79,Entries!$A$2:$H$425,4,FALSE)</f>
        <v>0</v>
      </c>
      <c r="G79" s="34">
        <f>VLOOKUP(B79,Entries!$A$2:$H$425,5,FALSE)</f>
        <v>0</v>
      </c>
      <c r="H79" s="34">
        <f>VLOOKUP(B79,Entries!$A$2:$H$425,6,FALSE)</f>
        <v>0</v>
      </c>
      <c r="I79" s="34">
        <f>VLOOKUP(B79,Entries!$A$2:$H$425,7,FALSE)</f>
        <v>44</v>
      </c>
      <c r="J79" s="37">
        <f>IF(LEFT(H79,1)="M",VLOOKUP(I79,GradingM!$A$2:$C$106,2,FALSE),IF(LEFT(H79,1)="F",VLOOKUP(I79,GradingF!$A$2:$C$101,2,FALSE)," "))</f>
        <v>0.9251</v>
      </c>
      <c r="K79" s="38">
        <f t="shared" si="0"/>
        <v>0.012281130787037037</v>
      </c>
    </row>
    <row r="80" spans="1:11" ht="12.75">
      <c r="A80" s="57">
        <v>73</v>
      </c>
      <c r="B80" s="36">
        <v>75</v>
      </c>
      <c r="C80" s="35">
        <v>0.014166666666666666</v>
      </c>
      <c r="D80" s="36">
        <f>VLOOKUP(B80,Entries!$A$2:$D$425,2,FALSE)</f>
        <v>0</v>
      </c>
      <c r="E80" s="36">
        <f>VLOOKUP(B80,Entries!$A$2:$D$425,3,FALSE)</f>
        <v>0</v>
      </c>
      <c r="F80" s="34">
        <f>VLOOKUP(B80,Entries!$A$2:$H$425,4,FALSE)</f>
        <v>0</v>
      </c>
      <c r="G80" s="34">
        <f>VLOOKUP(B80,Entries!$A$2:$H$425,5,FALSE)</f>
        <v>0</v>
      </c>
      <c r="H80" s="34">
        <f>VLOOKUP(B80,Entries!$A$2:$H$425,6,FALSE)</f>
        <v>0</v>
      </c>
      <c r="I80" s="34">
        <f>VLOOKUP(B80,Entries!$A$2:$H$425,7,FALSE)</f>
        <v>53</v>
      </c>
      <c r="J80" s="37">
        <f>IF(LEFT(H80,1)="M",VLOOKUP(I80,GradingM!$A$2:$C$106,2,FALSE),IF(LEFT(H80,1)="F",VLOOKUP(I80,GradingF!$A$2:$C$101,2,FALSE)," "))</f>
        <v>0.8746</v>
      </c>
      <c r="K80" s="38">
        <f t="shared" si="0"/>
        <v>0.012390166666666667</v>
      </c>
    </row>
    <row r="81" spans="1:11" ht="12.75">
      <c r="A81" s="57">
        <v>74</v>
      </c>
      <c r="B81" s="36">
        <v>116</v>
      </c>
      <c r="C81" s="35">
        <v>0.012407407407407409</v>
      </c>
      <c r="D81" s="36">
        <f>VLOOKUP(B81,Entries!$A$2:$D$425,2,FALSE)</f>
        <v>0</v>
      </c>
      <c r="E81" s="36">
        <f>VLOOKUP(B81,Entries!$A$2:$D$425,3,FALSE)</f>
        <v>0</v>
      </c>
      <c r="F81" s="34">
        <f>VLOOKUP(B81,Entries!$A$2:$H$425,4,FALSE)</f>
        <v>0</v>
      </c>
      <c r="G81" s="34">
        <f>VLOOKUP(B81,Entries!$A$2:$H$425,5,FALSE)</f>
        <v>0</v>
      </c>
      <c r="H81" s="34">
        <f>VLOOKUP(B81,Entries!$A$2:$H$425,6,FALSE)</f>
        <v>0</v>
      </c>
      <c r="I81" s="34">
        <f>VLOOKUP(B81,Entries!$A$2:$H$425,7,FALSE)</f>
        <v>26</v>
      </c>
      <c r="J81" s="37">
        <f>IF(LEFT(H81,1)="M",VLOOKUP(I81,GradingM!$A$2:$C$106,2,FALSE),IF(LEFT(H81,1)="F",VLOOKUP(I81,GradingF!$A$2:$C$101,2,FALSE)," "))</f>
        <v>1</v>
      </c>
      <c r="K81" s="38">
        <f t="shared" si="0"/>
        <v>0.012407407407407409</v>
      </c>
    </row>
    <row r="82" spans="1:11" ht="12.75">
      <c r="A82" s="57">
        <v>75</v>
      </c>
      <c r="B82" s="36">
        <v>31</v>
      </c>
      <c r="C82" s="35">
        <v>0.014328703703703703</v>
      </c>
      <c r="D82" s="36">
        <f>VLOOKUP(B82,Entries!$A$2:$D$425,2,FALSE)</f>
        <v>0</v>
      </c>
      <c r="E82" s="36">
        <f>VLOOKUP(B82,Entries!$A$2:$D$425,3,FALSE)</f>
        <v>0</v>
      </c>
      <c r="F82" s="34">
        <f>VLOOKUP(B82,Entries!$A$2:$H$425,4,FALSE)</f>
        <v>0</v>
      </c>
      <c r="G82" s="34">
        <f>VLOOKUP(B82,Entries!$A$2:$H$425,5,FALSE)</f>
        <v>0</v>
      </c>
      <c r="H82" s="34">
        <f>VLOOKUP(B82,Entries!$A$2:$H$425,6,FALSE)</f>
        <v>0</v>
      </c>
      <c r="I82" s="34">
        <f>VLOOKUP(B82,Entries!$A$2:$H$425,7,FALSE)</f>
        <v>54</v>
      </c>
      <c r="J82" s="37">
        <f>IF(LEFT(H82,1)="M",VLOOKUP(I82,GradingM!$A$2:$C$106,2,FALSE),IF(LEFT(H82,1)="F",VLOOKUP(I82,GradingF!$A$2:$C$101,2,FALSE)," "))</f>
        <v>0.8674000000000001</v>
      </c>
      <c r="K82" s="38">
        <f t="shared" si="0"/>
        <v>0.012428717592592592</v>
      </c>
    </row>
    <row r="83" spans="1:11" ht="12.75">
      <c r="A83" s="57">
        <v>76</v>
      </c>
      <c r="B83" s="36">
        <v>72</v>
      </c>
      <c r="C83" s="35">
        <v>0.014525462962962964</v>
      </c>
      <c r="D83" s="36">
        <f>VLOOKUP(B83,Entries!$A$2:$D$425,2,FALSE)</f>
        <v>0</v>
      </c>
      <c r="E83" s="36">
        <f>VLOOKUP(B83,Entries!$A$2:$D$425,3,FALSE)</f>
        <v>0</v>
      </c>
      <c r="F83" s="34">
        <f>VLOOKUP(B83,Entries!$A$2:$H$425,4,FALSE)</f>
        <v>0</v>
      </c>
      <c r="G83" s="34">
        <f>VLOOKUP(B83,Entries!$A$2:$H$425,5,FALSE)</f>
        <v>0</v>
      </c>
      <c r="H83" s="34">
        <f>VLOOKUP(B83,Entries!$A$2:$H$425,6,FALSE)</f>
        <v>0</v>
      </c>
      <c r="I83" s="34">
        <f>VLOOKUP(B83,Entries!$A$2:$H$425,7,FALSE)</f>
        <v>55</v>
      </c>
      <c r="J83" s="37">
        <f>IF(LEFT(H83,1)="M",VLOOKUP(I83,GradingM!$A$2:$C$106,2,FALSE),IF(LEFT(H83,1)="F",VLOOKUP(I83,GradingF!$A$2:$C$101,2,FALSE)," "))</f>
        <v>0.8601</v>
      </c>
      <c r="K83" s="38">
        <f t="shared" si="0"/>
        <v>0.012493350694444445</v>
      </c>
    </row>
    <row r="84" spans="1:11" ht="12.75">
      <c r="A84" s="57">
        <v>77</v>
      </c>
      <c r="B84" s="36">
        <v>134</v>
      </c>
      <c r="C84" s="35">
        <v>0.012638888888888889</v>
      </c>
      <c r="D84" s="36">
        <f>VLOOKUP(B84,Entries!$A$2:$D$425,2,FALSE)</f>
        <v>0</v>
      </c>
      <c r="E84" s="36">
        <f>VLOOKUP(B84,Entries!$A$2:$D$425,3,FALSE)</f>
        <v>0</v>
      </c>
      <c r="F84" s="34">
        <f>VLOOKUP(B84,Entries!$A$2:$H$425,4,FALSE)</f>
        <v>0</v>
      </c>
      <c r="G84" s="34">
        <f>VLOOKUP(B84,Entries!$A$2:$H$425,5,FALSE)</f>
        <v>0</v>
      </c>
      <c r="H84" s="34">
        <f>VLOOKUP(B84,Entries!$A$2:$H$425,6,FALSE)</f>
        <v>0</v>
      </c>
      <c r="I84" s="34">
        <f>VLOOKUP(B84,Entries!$A$2:$H$425,7,FALSE)</f>
        <v>23</v>
      </c>
      <c r="J84" s="37">
        <f>IF(LEFT(H84,1)="M",VLOOKUP(I84,GradingM!$A$2:$C$106,2,FALSE),IF(LEFT(H84,1)="F",VLOOKUP(I84,GradingF!$A$2:$C$101,2,FALSE)," "))</f>
        <v>1</v>
      </c>
      <c r="K84" s="38">
        <f t="shared" si="0"/>
        <v>0.012638888888888889</v>
      </c>
    </row>
    <row r="85" spans="1:11" ht="12.75">
      <c r="A85" s="57">
        <v>78</v>
      </c>
      <c r="B85" s="36">
        <v>105</v>
      </c>
      <c r="C85" s="35">
        <v>0.012824074074074073</v>
      </c>
      <c r="D85" s="36">
        <f>VLOOKUP(B85,Entries!$A$2:$D$425,2,FALSE)</f>
        <v>0</v>
      </c>
      <c r="E85" s="36">
        <f>VLOOKUP(B85,Entries!$A$2:$D$425,3,FALSE)</f>
        <v>0</v>
      </c>
      <c r="F85" s="34">
        <f>VLOOKUP(B85,Entries!$A$2:$H$425,4,FALSE)</f>
        <v>0</v>
      </c>
      <c r="G85" s="34">
        <f>VLOOKUP(B85,Entries!$A$2:$H$425,5,FALSE)</f>
        <v>0</v>
      </c>
      <c r="H85" s="34">
        <f>VLOOKUP(B85,Entries!$A$2:$H$425,6,FALSE)</f>
        <v>0</v>
      </c>
      <c r="I85" s="34">
        <f>VLOOKUP(B85,Entries!$A$2:$H$425,7,FALSE)</f>
        <v>37</v>
      </c>
      <c r="J85" s="37">
        <f>IF(LEFT(H85,1)="M",VLOOKUP(I85,GradingM!$A$2:$C$106,2,FALSE),IF(LEFT(H85,1)="F",VLOOKUP(I85,GradingF!$A$2:$C$101,2,FALSE)," "))</f>
        <v>0.9866</v>
      </c>
      <c r="K85" s="38">
        <f t="shared" si="0"/>
        <v>0.012652231481481481</v>
      </c>
    </row>
    <row r="86" spans="1:11" ht="12.75">
      <c r="A86" s="57">
        <v>79</v>
      </c>
      <c r="B86" s="36">
        <v>125</v>
      </c>
      <c r="C86" s="35">
        <v>0.01613425925925926</v>
      </c>
      <c r="D86" s="36">
        <f>VLOOKUP(B86,Entries!$A$2:$D$425,2,FALSE)</f>
        <v>0</v>
      </c>
      <c r="E86" s="36">
        <f>VLOOKUP(B86,Entries!$A$2:$D$425,3,FALSE)</f>
        <v>0</v>
      </c>
      <c r="F86" s="34">
        <f>VLOOKUP(B86,Entries!$A$2:$H$425,4,FALSE)</f>
        <v>0</v>
      </c>
      <c r="G86" s="34">
        <f>VLOOKUP(B86,Entries!$A$2:$H$425,5,FALSE)</f>
        <v>0</v>
      </c>
      <c r="H86" s="34">
        <f>VLOOKUP(B86,Entries!$A$2:$H$425,6,FALSE)</f>
        <v>0</v>
      </c>
      <c r="I86" s="34">
        <f>VLOOKUP(B86,Entries!$A$2:$H$425,7,FALSE)</f>
        <v>61</v>
      </c>
      <c r="J86" s="37">
        <f>IF(LEFT(H86,1)="M",VLOOKUP(I86,GradingM!$A$2:$C$106,2,FALSE),IF(LEFT(H86,1)="F",VLOOKUP(I86,GradingF!$A$2:$C$101,2,FALSE)," "))</f>
        <v>0.7845</v>
      </c>
      <c r="K86" s="38">
        <f t="shared" si="0"/>
        <v>0.01265732638888889</v>
      </c>
    </row>
    <row r="87" spans="1:11" ht="12.75">
      <c r="A87" s="57">
        <v>80</v>
      </c>
      <c r="B87" s="36">
        <v>43</v>
      </c>
      <c r="C87" s="35">
        <v>0.013703703703703704</v>
      </c>
      <c r="D87" s="36">
        <f>VLOOKUP(B87,Entries!$A$2:$D$425,2,FALSE)</f>
        <v>0</v>
      </c>
      <c r="E87" s="36">
        <f>VLOOKUP(B87,Entries!$A$2:$D$425,3,FALSE)</f>
        <v>0</v>
      </c>
      <c r="F87" s="34">
        <f>VLOOKUP(B87,Entries!$A$2:$H$425,4,FALSE)</f>
        <v>0</v>
      </c>
      <c r="G87" s="34">
        <f>VLOOKUP(B87,Entries!$A$2:$H$425,5,FALSE)</f>
        <v>0</v>
      </c>
      <c r="H87" s="34">
        <f>VLOOKUP(B87,Entries!$A$2:$H$425,6,FALSE)</f>
        <v>0</v>
      </c>
      <c r="I87" s="34">
        <f>VLOOKUP(B87,Entries!$A$2:$H$425,7,FALSE)</f>
        <v>45</v>
      </c>
      <c r="J87" s="37">
        <f>IF(LEFT(H87,1)="M",VLOOKUP(I87,GradingM!$A$2:$C$106,2,FALSE),IF(LEFT(H87,1)="F",VLOOKUP(I87,GradingF!$A$2:$C$101,2,FALSE)," "))</f>
        <v>0.9316</v>
      </c>
      <c r="K87" s="38">
        <f t="shared" si="0"/>
        <v>0.01276637037037037</v>
      </c>
    </row>
    <row r="88" spans="1:11" ht="12.75">
      <c r="A88" s="57">
        <v>81</v>
      </c>
      <c r="B88" s="36">
        <v>79</v>
      </c>
      <c r="C88" s="35">
        <v>0.014421296296296295</v>
      </c>
      <c r="D88" s="36">
        <f>VLOOKUP(B88,Entries!$A$2:$D$425,2,FALSE)</f>
        <v>0</v>
      </c>
      <c r="E88" s="36">
        <f>VLOOKUP(B88,Entries!$A$2:$D$425,3,FALSE)</f>
        <v>0</v>
      </c>
      <c r="F88" s="34">
        <f>VLOOKUP(B88,Entries!$A$2:$H$425,4,FALSE)</f>
        <v>0</v>
      </c>
      <c r="G88" s="34">
        <f>VLOOKUP(B88,Entries!$A$2:$H$425,5,FALSE)</f>
        <v>0</v>
      </c>
      <c r="H88" s="34">
        <f>VLOOKUP(B88,Entries!$A$2:$H$425,6,FALSE)</f>
        <v>0</v>
      </c>
      <c r="I88" s="34">
        <f>VLOOKUP(B88,Entries!$A$2:$H$425,7,FALSE)</f>
        <v>48</v>
      </c>
      <c r="J88" s="37">
        <f>IF(LEFT(H88,1)="M",VLOOKUP(I88,GradingM!$A$2:$C$106,2,FALSE),IF(LEFT(H88,1)="F",VLOOKUP(I88,GradingF!$A$2:$C$101,2,FALSE)," "))</f>
        <v>0.8932</v>
      </c>
      <c r="K88" s="38">
        <f t="shared" si="0"/>
        <v>0.01288110185185185</v>
      </c>
    </row>
    <row r="89" spans="1:11" ht="12.75">
      <c r="A89" s="57">
        <v>82</v>
      </c>
      <c r="B89" s="36">
        <v>149</v>
      </c>
      <c r="C89" s="35">
        <v>0.014675925925925926</v>
      </c>
      <c r="D89" s="36">
        <f>VLOOKUP(B89,Entries!$A$2:$D$425,2,FALSE)</f>
        <v>0</v>
      </c>
      <c r="E89" s="36">
        <f>VLOOKUP(B89,Entries!$A$2:$D$425,3,FALSE)</f>
        <v>0</v>
      </c>
      <c r="F89" s="34">
        <f>VLOOKUP(B89,Entries!$A$2:$H$425,4,FALSE)</f>
        <v>0</v>
      </c>
      <c r="G89" s="34">
        <f>VLOOKUP(B89,Entries!$A$2:$H$425,5,FALSE)</f>
        <v>0</v>
      </c>
      <c r="H89" s="34">
        <f>VLOOKUP(B89,Entries!$A$2:$H$425,6,FALSE)</f>
        <v>0</v>
      </c>
      <c r="I89" s="34">
        <f>VLOOKUP(B89,Entries!$A$2:$H$425,7,FALSE)</f>
        <v>52</v>
      </c>
      <c r="J89" s="37">
        <f>IF(LEFT(H89,1)="M",VLOOKUP(I89,GradingM!$A$2:$C$106,2,FALSE),IF(LEFT(H89,1)="F",VLOOKUP(I89,GradingF!$A$2:$C$101,2,FALSE)," "))</f>
        <v>0.8819</v>
      </c>
      <c r="K89" s="38">
        <f t="shared" si="0"/>
        <v>0.012942699074074073</v>
      </c>
    </row>
    <row r="90" spans="1:11" ht="12.75">
      <c r="A90" s="57">
        <v>83</v>
      </c>
      <c r="B90" s="36">
        <v>97</v>
      </c>
      <c r="C90" s="35">
        <v>0.015949074074074074</v>
      </c>
      <c r="D90" s="36">
        <f>VLOOKUP(B90,Entries!$A$2:$D$425,2,FALSE)</f>
        <v>0</v>
      </c>
      <c r="E90" s="36">
        <f>VLOOKUP(B90,Entries!$A$2:$D$425,3,FALSE)</f>
        <v>0</v>
      </c>
      <c r="F90" s="34">
        <f>VLOOKUP(B90,Entries!$A$2:$H$425,4,FALSE)</f>
        <v>0</v>
      </c>
      <c r="G90" s="34">
        <f>VLOOKUP(B90,Entries!$A$2:$H$425,5,FALSE)</f>
        <v>0</v>
      </c>
      <c r="H90" s="34">
        <f>VLOOKUP(B90,Entries!$A$2:$H$425,6,FALSE)</f>
        <v>0</v>
      </c>
      <c r="I90" s="34">
        <f>VLOOKUP(B90,Entries!$A$2:$H$425,7,FALSE)</f>
        <v>61</v>
      </c>
      <c r="J90" s="37">
        <f>IF(LEFT(H90,1)="M",VLOOKUP(I90,GradingM!$A$2:$C$106,2,FALSE),IF(LEFT(H90,1)="F",VLOOKUP(I90,GradingF!$A$2:$C$101,2,FALSE)," "))</f>
        <v>0.8142</v>
      </c>
      <c r="K90" s="38">
        <f t="shared" si="0"/>
        <v>0.012985736111111111</v>
      </c>
    </row>
    <row r="91" spans="1:11" ht="12.75">
      <c r="A91" s="57">
        <v>84</v>
      </c>
      <c r="B91" s="36">
        <v>50</v>
      </c>
      <c r="C91" s="35">
        <v>0.014016203703703704</v>
      </c>
      <c r="D91" s="36">
        <f>VLOOKUP(B91,Entries!$A$2:$D$425,2,FALSE)</f>
        <v>0</v>
      </c>
      <c r="E91" s="36">
        <f>VLOOKUP(B91,Entries!$A$2:$D$425,3,FALSE)</f>
        <v>0</v>
      </c>
      <c r="F91" s="34">
        <f>VLOOKUP(B91,Entries!$A$2:$H$425,4,FALSE)</f>
        <v>0</v>
      </c>
      <c r="G91" s="34">
        <f>VLOOKUP(B91,Entries!$A$2:$H$425,5,FALSE)</f>
        <v>0</v>
      </c>
      <c r="H91" s="34">
        <f>VLOOKUP(B91,Entries!$A$2:$H$425,6,FALSE)</f>
        <v>0</v>
      </c>
      <c r="I91" s="34">
        <f>VLOOKUP(B91,Entries!$A$2:$H$425,7,FALSE)</f>
        <v>43</v>
      </c>
      <c r="J91" s="37">
        <f>IF(LEFT(H91,1)="M",VLOOKUP(I91,GradingM!$A$2:$C$106,2,FALSE),IF(LEFT(H91,1)="F",VLOOKUP(I91,GradingF!$A$2:$C$101,2,FALSE)," "))</f>
        <v>0.933</v>
      </c>
      <c r="K91" s="38">
        <f t="shared" si="0"/>
        <v>0.013077118055555557</v>
      </c>
    </row>
    <row r="92" spans="1:11" ht="12.75">
      <c r="A92" s="57">
        <v>85</v>
      </c>
      <c r="B92" s="36">
        <v>111</v>
      </c>
      <c r="C92" s="35">
        <v>0.014039351851851851</v>
      </c>
      <c r="D92" s="36">
        <f>VLOOKUP(B92,Entries!$A$2:$D$425,2,FALSE)</f>
        <v>0</v>
      </c>
      <c r="E92" s="36">
        <f>VLOOKUP(B92,Entries!$A$2:$D$425,3,FALSE)</f>
        <v>0</v>
      </c>
      <c r="F92" s="34">
        <f>VLOOKUP(B92,Entries!$A$2:$H$425,4,FALSE)</f>
        <v>0</v>
      </c>
      <c r="G92" s="34">
        <f>VLOOKUP(B92,Entries!$A$2:$H$425,5,FALSE)</f>
        <v>0</v>
      </c>
      <c r="H92" s="34">
        <f>VLOOKUP(B92,Entries!$A$2:$H$425,6,FALSE)</f>
        <v>0</v>
      </c>
      <c r="I92" s="34">
        <f>VLOOKUP(B92,Entries!$A$2:$H$425,7,FALSE)</f>
        <v>45</v>
      </c>
      <c r="J92" s="37">
        <f>IF(LEFT(H92,1)="M",VLOOKUP(I92,GradingM!$A$2:$C$106,2,FALSE),IF(LEFT(H92,1)="F",VLOOKUP(I92,GradingF!$A$2:$C$101,2,FALSE)," "))</f>
        <v>0.9316</v>
      </c>
      <c r="K92" s="38">
        <f t="shared" si="0"/>
        <v>0.013079060185185185</v>
      </c>
    </row>
    <row r="93" spans="1:11" ht="12.75">
      <c r="A93" s="57">
        <v>86</v>
      </c>
      <c r="B93" s="36">
        <v>35</v>
      </c>
      <c r="C93" s="35">
        <v>0.01611111111111111</v>
      </c>
      <c r="D93" s="36">
        <f>VLOOKUP(B93,Entries!$A$2:$D$425,2,FALSE)</f>
        <v>0</v>
      </c>
      <c r="E93" s="36">
        <f>VLOOKUP(B93,Entries!$A$2:$D$425,3,FALSE)</f>
        <v>0</v>
      </c>
      <c r="F93" s="34">
        <f>VLOOKUP(B93,Entries!$A$2:$H$425,4,FALSE)</f>
        <v>0</v>
      </c>
      <c r="G93" s="34">
        <f>VLOOKUP(B93,Entries!$A$2:$H$425,5,FALSE)</f>
        <v>0</v>
      </c>
      <c r="H93" s="34">
        <f>VLOOKUP(B93,Entries!$A$2:$H$425,6,FALSE)</f>
        <v>0</v>
      </c>
      <c r="I93" s="34">
        <f>VLOOKUP(B93,Entries!$A$2:$H$425,7,FALSE)</f>
        <v>61</v>
      </c>
      <c r="J93" s="37">
        <f>IF(LEFT(H93,1)="M",VLOOKUP(I93,GradingM!$A$2:$C$106,2,FALSE),IF(LEFT(H93,1)="F",VLOOKUP(I93,GradingF!$A$2:$C$101,2,FALSE)," "))</f>
        <v>0.8142</v>
      </c>
      <c r="K93" s="38">
        <f t="shared" si="0"/>
        <v>0.013117666666666666</v>
      </c>
    </row>
    <row r="94" spans="1:11" ht="12.75">
      <c r="A94" s="57">
        <v>87</v>
      </c>
      <c r="B94" s="36">
        <v>58</v>
      </c>
      <c r="C94" s="35">
        <v>0.013564814814814816</v>
      </c>
      <c r="D94" s="36">
        <f>VLOOKUP(B94,Entries!$A$2:$D$425,2,FALSE)</f>
        <v>0</v>
      </c>
      <c r="E94" s="36">
        <f>VLOOKUP(B94,Entries!$A$2:$D$425,3,FALSE)</f>
        <v>0</v>
      </c>
      <c r="F94" s="34">
        <f>VLOOKUP(B94,Entries!$A$2:$H$425,4,FALSE)</f>
        <v>0</v>
      </c>
      <c r="G94" s="34">
        <f>VLOOKUP(B94,Entries!$A$2:$H$425,5,FALSE)</f>
        <v>0</v>
      </c>
      <c r="H94" s="34">
        <f>VLOOKUP(B94,Entries!$A$2:$H$425,6,FALSE)</f>
        <v>0</v>
      </c>
      <c r="I94" s="34">
        <f>VLOOKUP(B94,Entries!$A$2:$H$425,7,FALSE)</f>
        <v>40</v>
      </c>
      <c r="J94" s="37">
        <f>IF(LEFT(H94,1)="M",VLOOKUP(I94,GradingM!$A$2:$C$106,2,FALSE),IF(LEFT(H94,1)="F",VLOOKUP(I94,GradingF!$A$2:$C$101,2,FALSE)," "))</f>
        <v>0.9691</v>
      </c>
      <c r="K94" s="38">
        <f t="shared" si="0"/>
        <v>0.013145662037037037</v>
      </c>
    </row>
    <row r="95" spans="1:11" ht="12.75">
      <c r="A95" s="57">
        <v>88</v>
      </c>
      <c r="B95" s="36">
        <v>62</v>
      </c>
      <c r="C95" s="39">
        <v>0.01315972222222222</v>
      </c>
      <c r="D95" s="36">
        <f>VLOOKUP(B95,Entries!$A$2:$D$425,2,FALSE)</f>
        <v>0</v>
      </c>
      <c r="E95" s="36">
        <f>VLOOKUP(B95,Entries!$A$2:$D$425,3,FALSE)</f>
        <v>0</v>
      </c>
      <c r="F95" s="34">
        <f>VLOOKUP(B95,Entries!$A$2:$H$425,4,FALSE)</f>
        <v>0</v>
      </c>
      <c r="G95" s="34">
        <f>VLOOKUP(B95,Entries!$A$2:$H$425,5,FALSE)</f>
        <v>0</v>
      </c>
      <c r="H95" s="34">
        <f>VLOOKUP(B95,Entries!$A$2:$H$425,6,FALSE)</f>
        <v>0</v>
      </c>
      <c r="I95" s="34">
        <f>VLOOKUP(B95,Entries!$A$2:$H$425,7,FALSE)</f>
        <v>30</v>
      </c>
      <c r="J95" s="37">
        <f>IF(LEFT(H95,1)="M",VLOOKUP(I95,GradingM!$A$2:$C$106,2,FALSE),IF(LEFT(H95,1)="F",VLOOKUP(I95,GradingF!$A$2:$C$101,2,FALSE)," "))</f>
        <v>1</v>
      </c>
      <c r="K95" s="38">
        <f t="shared" si="0"/>
        <v>0.01315972222222222</v>
      </c>
    </row>
    <row r="96" spans="1:11" ht="12.75">
      <c r="A96" s="57">
        <v>89</v>
      </c>
      <c r="B96" s="36">
        <v>114</v>
      </c>
      <c r="C96" s="35">
        <v>0.013611111111111114</v>
      </c>
      <c r="D96" s="36">
        <f>VLOOKUP(B96,Entries!$A$2:$D$425,2,FALSE)</f>
        <v>0</v>
      </c>
      <c r="E96" s="36">
        <f>VLOOKUP(B96,Entries!$A$2:$D$425,3,FALSE)</f>
        <v>0</v>
      </c>
      <c r="F96" s="34">
        <f>VLOOKUP(B96,Entries!$A$2:$H$425,4,FALSE)</f>
        <v>0</v>
      </c>
      <c r="G96" s="34">
        <f>VLOOKUP(B96,Entries!$A$2:$H$425,5,FALSE)</f>
        <v>0</v>
      </c>
      <c r="H96" s="34">
        <f>VLOOKUP(B96,Entries!$A$2:$H$425,6,FALSE)</f>
        <v>0</v>
      </c>
      <c r="I96" s="34">
        <f>VLOOKUP(B96,Entries!$A$2:$H$425,7,FALSE)</f>
        <v>40</v>
      </c>
      <c r="J96" s="37">
        <f>IF(LEFT(H96,1)="M",VLOOKUP(I96,GradingM!$A$2:$C$106,2,FALSE),IF(LEFT(H96,1)="F",VLOOKUP(I96,GradingF!$A$2:$C$101,2,FALSE)," "))</f>
        <v>0.9691</v>
      </c>
      <c r="K96" s="38">
        <f t="shared" si="0"/>
        <v>0.01319052777777778</v>
      </c>
    </row>
    <row r="97" spans="1:11" ht="12.75">
      <c r="A97" s="57">
        <v>90</v>
      </c>
      <c r="B97" s="36">
        <v>16</v>
      </c>
      <c r="C97" s="35">
        <v>0.013761574074074074</v>
      </c>
      <c r="D97" s="36">
        <f>VLOOKUP(B97,Entries!$A$2:$D$425,2,FALSE)</f>
        <v>0</v>
      </c>
      <c r="E97" s="36">
        <f>VLOOKUP(B97,Entries!$A$2:$D$425,3,FALSE)</f>
        <v>0</v>
      </c>
      <c r="F97" s="34">
        <f>VLOOKUP(B97,Entries!$A$2:$H$425,4,FALSE)</f>
        <v>0</v>
      </c>
      <c r="G97" s="34">
        <f>VLOOKUP(B97,Entries!$A$2:$H$425,5,FALSE)</f>
        <v>0</v>
      </c>
      <c r="H97" s="34">
        <f>VLOOKUP(B97,Entries!$A$2:$H$425,6,FALSE)</f>
        <v>0</v>
      </c>
      <c r="I97" s="34">
        <f>VLOOKUP(B97,Entries!$A$2:$H$425,7,FALSE)</f>
        <v>40</v>
      </c>
      <c r="J97" s="37">
        <f>IF(LEFT(H97,1)="M",VLOOKUP(I97,GradingM!$A$2:$C$106,2,FALSE),IF(LEFT(H97,1)="F",VLOOKUP(I97,GradingF!$A$2:$C$101,2,FALSE)," "))</f>
        <v>0.9691</v>
      </c>
      <c r="K97" s="38">
        <f t="shared" si="0"/>
        <v>0.013336341435185185</v>
      </c>
    </row>
    <row r="98" spans="1:11" ht="12.75">
      <c r="A98" s="57">
        <v>91</v>
      </c>
      <c r="B98" s="36">
        <v>12</v>
      </c>
      <c r="C98" s="35">
        <v>0.01613425925925926</v>
      </c>
      <c r="D98" s="36">
        <f>VLOOKUP(B98,Entries!$A$2:$D$425,2,FALSE)</f>
        <v>0</v>
      </c>
      <c r="E98" s="36">
        <f>VLOOKUP(B98,Entries!$A$2:$D$425,3,FALSE)</f>
        <v>0</v>
      </c>
      <c r="F98" s="34">
        <f>VLOOKUP(B98,Entries!$A$2:$H$425,4,FALSE)</f>
        <v>0</v>
      </c>
      <c r="G98" s="34">
        <f>VLOOKUP(B98,Entries!$A$2:$H$425,5,FALSE)</f>
        <v>0</v>
      </c>
      <c r="H98" s="34">
        <f>VLOOKUP(B98,Entries!$A$2:$H$425,6,FALSE)</f>
        <v>0</v>
      </c>
      <c r="I98" s="34">
        <f>VLOOKUP(B98,Entries!$A$2:$H$425,7,FALSE)</f>
        <v>56</v>
      </c>
      <c r="J98" s="37">
        <f>IF(LEFT(H98,1)="M",VLOOKUP(I98,GradingM!$A$2:$C$106,2,FALSE),IF(LEFT(H98,1)="F",VLOOKUP(I98,GradingF!$A$2:$C$101,2,FALSE)," "))</f>
        <v>0.8276</v>
      </c>
      <c r="K98" s="38">
        <f t="shared" si="0"/>
        <v>0.013352712962962966</v>
      </c>
    </row>
    <row r="99" spans="1:11" ht="12.75">
      <c r="A99" s="57">
        <v>92</v>
      </c>
      <c r="B99" s="36">
        <v>51</v>
      </c>
      <c r="C99" s="35">
        <v>0.013969907407407408</v>
      </c>
      <c r="D99" s="36">
        <f>VLOOKUP(B99,Entries!$A$2:$D$425,2,FALSE)</f>
        <v>0</v>
      </c>
      <c r="E99" s="36">
        <f>VLOOKUP(B99,Entries!$A$2:$D$425,3,FALSE)</f>
        <v>0</v>
      </c>
      <c r="F99" s="34">
        <f>VLOOKUP(B99,Entries!$A$2:$H$425,4,FALSE)</f>
        <v>0</v>
      </c>
      <c r="G99" s="34">
        <f>VLOOKUP(B99,Entries!$A$2:$H$425,5,FALSE)</f>
        <v>0</v>
      </c>
      <c r="H99" s="34">
        <f>VLOOKUP(B99,Entries!$A$2:$H$425,6,FALSE)</f>
        <v>0</v>
      </c>
      <c r="I99" s="34">
        <f>VLOOKUP(B99,Entries!$A$2:$H$425,7,FALSE)</f>
        <v>40</v>
      </c>
      <c r="J99" s="37">
        <f>IF(LEFT(H99,1)="M",VLOOKUP(I99,GradingM!$A$2:$C$106,2,FALSE),IF(LEFT(H99,1)="F",VLOOKUP(I99,GradingF!$A$2:$C$101,2,FALSE)," "))</f>
        <v>0.9565</v>
      </c>
      <c r="K99" s="38">
        <f t="shared" si="0"/>
        <v>0.013362216435185186</v>
      </c>
    </row>
    <row r="100" spans="1:11" ht="12.75">
      <c r="A100" s="57">
        <v>93</v>
      </c>
      <c r="B100" s="36">
        <v>3</v>
      </c>
      <c r="C100" s="35">
        <v>0.013599537037037037</v>
      </c>
      <c r="D100" s="36">
        <f>VLOOKUP(B100,Entries!$A$2:$D$425,2,FALSE)</f>
        <v>0</v>
      </c>
      <c r="E100" s="36">
        <f>VLOOKUP(B100,Entries!$A$2:$D$425,3,FALSE)</f>
        <v>0</v>
      </c>
      <c r="F100" s="34">
        <f>VLOOKUP(B100,Entries!$A$2:$H$425,4,FALSE)</f>
        <v>0</v>
      </c>
      <c r="G100" s="34">
        <f>VLOOKUP(B100,Entries!$A$2:$H$425,5,FALSE)</f>
        <v>0</v>
      </c>
      <c r="H100" s="34">
        <f>VLOOKUP(B100,Entries!$A$2:$H$425,6,FALSE)</f>
        <v>0</v>
      </c>
      <c r="I100" s="34">
        <f>VLOOKUP(B100,Entries!$A$2:$H$425,7,FALSE)</f>
        <v>36</v>
      </c>
      <c r="J100" s="37">
        <f>IF(LEFT(H100,1)="M",VLOOKUP(I100,GradingM!$A$2:$C$106,2,FALSE),IF(LEFT(H100,1)="F",VLOOKUP(I100,GradingF!$A$2:$C$101,2,FALSE)," "))</f>
        <v>0.9876</v>
      </c>
      <c r="K100" s="38">
        <f t="shared" si="0"/>
        <v>0.013430902777777778</v>
      </c>
    </row>
    <row r="101" spans="1:11" ht="12.75">
      <c r="A101" s="57">
        <v>94</v>
      </c>
      <c r="B101" s="36">
        <v>93</v>
      </c>
      <c r="C101" s="35">
        <v>0.013530092592592594</v>
      </c>
      <c r="D101" s="36">
        <f>VLOOKUP(B101,Entries!$A$2:$D$425,2,FALSE)</f>
        <v>0</v>
      </c>
      <c r="E101" s="36">
        <f>VLOOKUP(B101,Entries!$A$2:$D$425,3,FALSE)</f>
        <v>0</v>
      </c>
      <c r="F101" s="34">
        <f>VLOOKUP(B101,Entries!$A$2:$H$425,4,FALSE)</f>
        <v>0</v>
      </c>
      <c r="G101" s="34">
        <f>VLOOKUP(B101,Entries!$A$2:$H$425,5,FALSE)</f>
        <v>0</v>
      </c>
      <c r="H101" s="34">
        <f>VLOOKUP(B101,Entries!$A$2:$H$425,6,FALSE)</f>
        <v>0</v>
      </c>
      <c r="I101" s="34">
        <f>VLOOKUP(B101,Entries!$A$2:$H$425,7,FALSE)</f>
        <v>26</v>
      </c>
      <c r="J101" s="37">
        <f>IF(LEFT(H101,1)="M",VLOOKUP(I101,GradingM!$A$2:$C$106,2,FALSE),IF(LEFT(H101,1)="F",VLOOKUP(I101,GradingF!$A$2:$C$101,2,FALSE)," "))</f>
        <v>1</v>
      </c>
      <c r="K101" s="38">
        <f t="shared" si="0"/>
        <v>0.013530092592592594</v>
      </c>
    </row>
    <row r="102" spans="1:11" ht="12.75">
      <c r="A102" s="57">
        <v>95</v>
      </c>
      <c r="B102" s="36">
        <v>28</v>
      </c>
      <c r="C102" s="35">
        <v>0.013541666666666667</v>
      </c>
      <c r="D102" s="36">
        <f>VLOOKUP(B102,Entries!$A$2:$D$425,2,FALSE)</f>
        <v>0</v>
      </c>
      <c r="E102" s="36">
        <f>VLOOKUP(B102,Entries!$A$2:$D$425,3,FALSE)</f>
        <v>0</v>
      </c>
      <c r="F102" s="34">
        <f>VLOOKUP(B102,Entries!$A$2:$H$425,4,FALSE)</f>
        <v>0</v>
      </c>
      <c r="G102" s="34">
        <f>VLOOKUP(B102,Entries!$A$2:$H$425,5,FALSE)</f>
        <v>0</v>
      </c>
      <c r="H102" s="34">
        <f>VLOOKUP(B102,Entries!$A$2:$H$425,6,FALSE)</f>
        <v>0</v>
      </c>
      <c r="I102" s="34">
        <f>VLOOKUP(B102,Entries!$A$2:$H$425,7,FALSE)</f>
        <v>28</v>
      </c>
      <c r="J102" s="37">
        <f>IF(LEFT(H102,1)="M",VLOOKUP(I102,GradingM!$A$2:$C$106,2,FALSE),IF(LEFT(H102,1)="F",VLOOKUP(I102,GradingF!$A$2:$C$101,2,FALSE)," "))</f>
        <v>1</v>
      </c>
      <c r="K102" s="38">
        <f t="shared" si="0"/>
        <v>0.013541666666666667</v>
      </c>
    </row>
    <row r="103" spans="1:11" ht="12.75">
      <c r="A103" s="57">
        <v>96</v>
      </c>
      <c r="B103" s="36">
        <v>133</v>
      </c>
      <c r="C103" s="35">
        <v>0.014733796296296295</v>
      </c>
      <c r="D103" s="36">
        <f>VLOOKUP(B103,Entries!$A$2:$D$425,2,FALSE)</f>
        <v>0</v>
      </c>
      <c r="E103" s="36">
        <f>VLOOKUP(B103,Entries!$A$2:$D$425,3,FALSE)</f>
        <v>0</v>
      </c>
      <c r="F103" s="34">
        <f>VLOOKUP(B103,Entries!$A$2:$H$425,4,FALSE)</f>
        <v>0</v>
      </c>
      <c r="G103" s="34">
        <f>VLOOKUP(B103,Entries!$A$2:$H$425,5,FALSE)</f>
        <v>0</v>
      </c>
      <c r="H103" s="34">
        <f>VLOOKUP(B103,Entries!$A$2:$H$425,6,FALSE)</f>
        <v>0</v>
      </c>
      <c r="I103" s="34">
        <f>VLOOKUP(B103,Entries!$A$2:$H$425,7,FALSE)</f>
        <v>44</v>
      </c>
      <c r="J103" s="37">
        <f>IF(LEFT(H103,1)="M",VLOOKUP(I103,GradingM!$A$2:$C$106,2,FALSE),IF(LEFT(H103,1)="F",VLOOKUP(I103,GradingF!$A$2:$C$101,2,FALSE)," "))</f>
        <v>0.9251</v>
      </c>
      <c r="K103" s="38">
        <f t="shared" si="0"/>
        <v>0.013630234953703703</v>
      </c>
    </row>
    <row r="104" spans="1:11" ht="12.75">
      <c r="A104" s="57">
        <v>97</v>
      </c>
      <c r="B104" s="36">
        <v>76</v>
      </c>
      <c r="C104" s="35">
        <v>0.013657407407407408</v>
      </c>
      <c r="D104" s="36">
        <f>VLOOKUP(B104,Entries!$A$2:$D$425,2,FALSE)</f>
        <v>0</v>
      </c>
      <c r="E104" s="36">
        <f>VLOOKUP(B104,Entries!$A$2:$D$425,3,FALSE)</f>
        <v>0</v>
      </c>
      <c r="F104" s="34">
        <f>VLOOKUP(B104,Entries!$A$2:$H$425,4,FALSE)</f>
        <v>0</v>
      </c>
      <c r="G104" s="34">
        <f>VLOOKUP(B104,Entries!$A$2:$H$425,5,FALSE)</f>
        <v>0</v>
      </c>
      <c r="H104" s="34">
        <f>VLOOKUP(B104,Entries!$A$2:$H$425,6,FALSE)</f>
        <v>0</v>
      </c>
      <c r="I104" s="34">
        <f>VLOOKUP(B104,Entries!$A$2:$H$425,7,FALSE)</f>
        <v>26</v>
      </c>
      <c r="J104" s="37">
        <f>IF(LEFT(H104,1)="M",VLOOKUP(I104,GradingM!$A$2:$C$106,2,FALSE),IF(LEFT(H104,1)="F",VLOOKUP(I104,GradingF!$A$2:$C$101,2,FALSE)," "))</f>
        <v>1</v>
      </c>
      <c r="K104" s="38">
        <f t="shared" si="0"/>
        <v>0.013657407407407408</v>
      </c>
    </row>
    <row r="105" spans="1:11" ht="12.75">
      <c r="A105" s="57">
        <v>98</v>
      </c>
      <c r="B105" s="36">
        <v>27</v>
      </c>
      <c r="C105" s="35">
        <v>0.015636574074074074</v>
      </c>
      <c r="D105" s="36">
        <f>VLOOKUP(B105,Entries!$A$2:$D$425,2,FALSE)</f>
        <v>0</v>
      </c>
      <c r="E105" s="36">
        <f>VLOOKUP(B105,Entries!$A$2:$D$425,3,FALSE)</f>
        <v>0</v>
      </c>
      <c r="F105" s="34">
        <f>VLOOKUP(B105,Entries!$A$2:$H$425,4,FALSE)</f>
        <v>0</v>
      </c>
      <c r="G105" s="34">
        <f>VLOOKUP(B105,Entries!$A$2:$H$425,5,FALSE)</f>
        <v>0</v>
      </c>
      <c r="H105" s="34">
        <f>VLOOKUP(B105,Entries!$A$2:$H$425,6,FALSE)</f>
        <v>0</v>
      </c>
      <c r="I105" s="34">
        <f>VLOOKUP(B105,Entries!$A$2:$H$425,7,FALSE)</f>
        <v>50</v>
      </c>
      <c r="J105" s="37">
        <f>IF(LEFT(H105,1)="M",VLOOKUP(I105,GradingM!$A$2:$C$106,2,FALSE),IF(LEFT(H105,1)="F",VLOOKUP(I105,GradingF!$A$2:$C$101,2,FALSE)," "))</f>
        <v>0.8772</v>
      </c>
      <c r="K105" s="38">
        <f t="shared" si="0"/>
        <v>0.013716402777777777</v>
      </c>
    </row>
    <row r="106" spans="1:11" ht="12.75">
      <c r="A106" s="57">
        <v>99</v>
      </c>
      <c r="B106" s="36">
        <v>70</v>
      </c>
      <c r="C106" s="35">
        <v>0.016828703703703703</v>
      </c>
      <c r="D106" s="36">
        <f>VLOOKUP(B106,Entries!$A$2:$D$425,2,FALSE)</f>
        <v>0</v>
      </c>
      <c r="E106" s="36">
        <f>VLOOKUP(B106,Entries!$A$2:$D$425,3,FALSE)</f>
        <v>0</v>
      </c>
      <c r="F106" s="34">
        <f>VLOOKUP(B106,Entries!$A$2:$H$425,4,FALSE)</f>
        <v>0</v>
      </c>
      <c r="G106" s="34">
        <f>VLOOKUP(B106,Entries!$A$2:$H$425,5,FALSE)</f>
        <v>0</v>
      </c>
      <c r="H106" s="34">
        <f>VLOOKUP(B106,Entries!$A$2:$H$425,6,FALSE)</f>
        <v>0</v>
      </c>
      <c r="I106" s="34">
        <f>VLOOKUP(B106,Entries!$A$2:$H$425,7,FALSE)</f>
        <v>57</v>
      </c>
      <c r="J106" s="37">
        <f>IF(LEFT(H106,1)="M",VLOOKUP(I106,GradingM!$A$2:$C$106,2,FALSE),IF(LEFT(H106,1)="F",VLOOKUP(I106,GradingF!$A$2:$C$101,2,FALSE)," "))</f>
        <v>0.8186</v>
      </c>
      <c r="K106" s="38">
        <f t="shared" si="0"/>
        <v>0.013775976851851852</v>
      </c>
    </row>
    <row r="107" spans="1:11" ht="12.75">
      <c r="A107" s="57">
        <v>100</v>
      </c>
      <c r="B107" s="36">
        <v>110</v>
      </c>
      <c r="C107" s="35">
        <v>0.014247685185185184</v>
      </c>
      <c r="D107" s="36">
        <f>VLOOKUP(B107,Entries!$A$2:$D$425,2,FALSE)</f>
        <v>0</v>
      </c>
      <c r="E107" s="36">
        <f>VLOOKUP(B107,Entries!$A$2:$D$425,3,FALSE)</f>
        <v>0</v>
      </c>
      <c r="F107" s="34">
        <f>VLOOKUP(B107,Entries!$A$2:$H$425,4,FALSE)</f>
        <v>0</v>
      </c>
      <c r="G107" s="34">
        <f>VLOOKUP(B107,Entries!$A$2:$H$425,5,FALSE)</f>
        <v>0</v>
      </c>
      <c r="H107" s="34">
        <f>VLOOKUP(B107,Entries!$A$2:$H$425,6,FALSE)</f>
        <v>0</v>
      </c>
      <c r="I107" s="34">
        <f>VLOOKUP(B107,Entries!$A$2:$H$425,7,FALSE)</f>
        <v>40</v>
      </c>
      <c r="J107" s="37">
        <f>IF(LEFT(H107,1)="M",VLOOKUP(I107,GradingM!$A$2:$C$106,2,FALSE),IF(LEFT(H107,1)="F",VLOOKUP(I107,GradingF!$A$2:$C$101,2,FALSE)," "))</f>
        <v>0.9691</v>
      </c>
      <c r="K107" s="38">
        <f t="shared" si="0"/>
        <v>0.013807431712962961</v>
      </c>
    </row>
    <row r="108" spans="1:11" ht="12.75">
      <c r="A108" s="57">
        <v>101</v>
      </c>
      <c r="B108" s="36">
        <v>160</v>
      </c>
      <c r="C108" s="35">
        <v>0.0140625</v>
      </c>
      <c r="D108" s="36">
        <f>VLOOKUP(B108,Entries!$A$2:$D$425,2,FALSE)</f>
        <v>0</v>
      </c>
      <c r="E108" s="36">
        <f>VLOOKUP(B108,Entries!$A$2:$D$425,3,FALSE)</f>
        <v>0</v>
      </c>
      <c r="F108" s="34">
        <f>VLOOKUP(B108,Entries!$A$2:$H$425,4,FALSE)</f>
        <v>0</v>
      </c>
      <c r="G108" s="34">
        <f>VLOOKUP(B108,Entries!$A$2:$H$425,5,FALSE)</f>
        <v>0</v>
      </c>
      <c r="H108" s="34">
        <f>VLOOKUP(B108,Entries!$A$2:$H$425,6,FALSE)</f>
        <v>0</v>
      </c>
      <c r="I108" s="34">
        <f>VLOOKUP(B108,Entries!$A$2:$H$425,7,FALSE)</f>
        <v>36</v>
      </c>
      <c r="J108" s="37">
        <f>IF(LEFT(H108,1)="M",VLOOKUP(I108,GradingM!$A$2:$C$106,2,FALSE),IF(LEFT(H108,1)="F",VLOOKUP(I108,GradingF!$A$2:$C$101,2,FALSE)," "))</f>
        <v>0.9876</v>
      </c>
      <c r="K108" s="38">
        <f t="shared" si="0"/>
        <v>0.013888125000000001</v>
      </c>
    </row>
    <row r="109" spans="1:11" ht="12.75">
      <c r="A109" s="57">
        <v>102</v>
      </c>
      <c r="B109" s="36">
        <v>80</v>
      </c>
      <c r="C109" s="35">
        <v>0.015590277777777778</v>
      </c>
      <c r="D109" s="36">
        <f>VLOOKUP(B109,Entries!$A$2:$D$425,2,FALSE)</f>
        <v>0</v>
      </c>
      <c r="E109" s="36">
        <f>VLOOKUP(B109,Entries!$A$2:$D$425,3,FALSE)</f>
        <v>0</v>
      </c>
      <c r="F109" s="34">
        <f>VLOOKUP(B109,Entries!$A$2:$H$425,4,FALSE)</f>
        <v>0</v>
      </c>
      <c r="G109" s="34">
        <f>VLOOKUP(B109,Entries!$A$2:$H$425,5,FALSE)</f>
        <v>0</v>
      </c>
      <c r="H109" s="34">
        <f>VLOOKUP(B109,Entries!$A$2:$H$425,6,FALSE)</f>
        <v>0</v>
      </c>
      <c r="I109" s="34">
        <f>VLOOKUP(B109,Entries!$A$2:$H$425,7,FALSE)</f>
        <v>48</v>
      </c>
      <c r="J109" s="37">
        <f>IF(LEFT(H109,1)="M",VLOOKUP(I109,GradingM!$A$2:$C$106,2,FALSE),IF(LEFT(H109,1)="F",VLOOKUP(I109,GradingF!$A$2:$C$101,2,FALSE)," "))</f>
        <v>0.8932</v>
      </c>
      <c r="K109" s="38">
        <f t="shared" si="0"/>
        <v>0.01392523611111111</v>
      </c>
    </row>
    <row r="110" spans="1:11" ht="12.75">
      <c r="A110" s="57">
        <v>103</v>
      </c>
      <c r="B110" s="36">
        <v>143</v>
      </c>
      <c r="C110" s="35">
        <v>0.015335648148148147</v>
      </c>
      <c r="D110" s="36">
        <f>VLOOKUP(B110,Entries!$A$2:$D$425,2,FALSE)</f>
        <v>0</v>
      </c>
      <c r="E110" s="36">
        <f>VLOOKUP(B110,Entries!$A$2:$D$425,3,FALSE)</f>
        <v>0</v>
      </c>
      <c r="F110" s="34">
        <f>VLOOKUP(B110,Entries!$A$2:$H$425,4,FALSE)</f>
        <v>0</v>
      </c>
      <c r="G110" s="34">
        <f>VLOOKUP(B110,Entries!$A$2:$H$425,5,FALSE)</f>
        <v>0</v>
      </c>
      <c r="H110" s="34">
        <f>VLOOKUP(B110,Entries!$A$2:$H$425,6,FALSE)</f>
        <v>0</v>
      </c>
      <c r="I110" s="34">
        <f>VLOOKUP(B110,Entries!$A$2:$H$425,7,FALSE)</f>
        <v>46</v>
      </c>
      <c r="J110" s="37">
        <f>IF(LEFT(H110,1)="M",VLOOKUP(I110,GradingM!$A$2:$C$106,2,FALSE),IF(LEFT(H110,1)="F",VLOOKUP(I110,GradingF!$A$2:$C$101,2,FALSE)," "))</f>
        <v>0.9092</v>
      </c>
      <c r="K110" s="38">
        <f t="shared" si="0"/>
        <v>0.013943171296296296</v>
      </c>
    </row>
    <row r="111" spans="1:11" ht="12.75">
      <c r="A111" s="57">
        <v>104</v>
      </c>
      <c r="B111" s="36">
        <v>142</v>
      </c>
      <c r="C111" s="35">
        <v>0.016203703703703703</v>
      </c>
      <c r="D111" s="36">
        <f>VLOOKUP(B111,Entries!$A$2:$D$425,2,FALSE)</f>
        <v>0</v>
      </c>
      <c r="E111" s="36">
        <f>VLOOKUP(B111,Entries!$A$2:$D$425,3,FALSE)</f>
        <v>0</v>
      </c>
      <c r="F111" s="34">
        <f>VLOOKUP(B111,Entries!$A$2:$H$425,4,FALSE)</f>
        <v>0</v>
      </c>
      <c r="G111" s="34">
        <f>VLOOKUP(B111,Entries!$A$2:$H$425,5,FALSE)</f>
        <v>0</v>
      </c>
      <c r="H111" s="34">
        <f>VLOOKUP(B111,Entries!$A$2:$H$425,6,FALSE)</f>
        <v>0</v>
      </c>
      <c r="I111" s="34">
        <f>VLOOKUP(B111,Entries!$A$2:$H$425,7,FALSE)</f>
        <v>52</v>
      </c>
      <c r="J111" s="37">
        <f>IF(LEFT(H111,1)="M",VLOOKUP(I111,GradingM!$A$2:$C$106,2,FALSE),IF(LEFT(H111,1)="F",VLOOKUP(I111,GradingF!$A$2:$C$101,2,FALSE)," "))</f>
        <v>0.8608</v>
      </c>
      <c r="K111" s="38">
        <f t="shared" si="0"/>
        <v>0.013948148148148147</v>
      </c>
    </row>
    <row r="112" spans="1:11" ht="12.75">
      <c r="A112" s="57">
        <v>105</v>
      </c>
      <c r="B112" s="36">
        <v>169</v>
      </c>
      <c r="C112" s="35">
        <v>0.016064814814814813</v>
      </c>
      <c r="D112" s="36">
        <f>VLOOKUP(B112,Entries!$A$2:$D$425,2,FALSE)</f>
        <v>0</v>
      </c>
      <c r="E112" s="36">
        <f>VLOOKUP(B112,Entries!$A$2:$D$425,3,FALSE)</f>
        <v>0</v>
      </c>
      <c r="F112" s="34">
        <f>VLOOKUP(B112,Entries!$A$2:$H$425,4,FALSE)</f>
        <v>0</v>
      </c>
      <c r="G112" s="34">
        <f>VLOOKUP(B112,Entries!$A$2:$H$425,5,FALSE)</f>
        <v>0</v>
      </c>
      <c r="H112" s="34">
        <f>VLOOKUP(B112,Entries!$A$2:$H$425,6,FALSE)</f>
        <v>0</v>
      </c>
      <c r="I112" s="34">
        <f>VLOOKUP(B112,Entries!$A$2:$H$425,7,FALSE)</f>
        <v>50</v>
      </c>
      <c r="J112" s="37">
        <f>IF(LEFT(H112,1)="M",VLOOKUP(I112,GradingM!$A$2:$C$106,2,FALSE),IF(LEFT(H112,1)="F",VLOOKUP(I112,GradingF!$A$2:$C$101,2,FALSE)," "))</f>
        <v>0.8772</v>
      </c>
      <c r="K112" s="38">
        <f t="shared" si="0"/>
        <v>0.014092055555555554</v>
      </c>
    </row>
    <row r="113" spans="1:11" ht="12.75">
      <c r="A113" s="57">
        <v>106</v>
      </c>
      <c r="B113" s="36">
        <v>155</v>
      </c>
      <c r="C113" s="35">
        <v>0.01525462962962963</v>
      </c>
      <c r="D113" s="36">
        <f>VLOOKUP(B113,Entries!$A$2:$D$425,2,FALSE)</f>
        <v>0</v>
      </c>
      <c r="E113" s="36">
        <f>VLOOKUP(B113,Entries!$A$2:$D$425,3,FALSE)</f>
        <v>0</v>
      </c>
      <c r="F113" s="34">
        <f>VLOOKUP(B113,Entries!$A$2:$H$425,4,FALSE)</f>
        <v>0</v>
      </c>
      <c r="G113" s="34">
        <f>VLOOKUP(B113,Entries!$A$2:$H$425,5,FALSE)</f>
        <v>0</v>
      </c>
      <c r="H113" s="34">
        <f>VLOOKUP(B113,Entries!$A$2:$H$425,6,FALSE)</f>
        <v>0</v>
      </c>
      <c r="I113" s="34">
        <f>VLOOKUP(B113,Entries!$A$2:$H$425,7,FALSE)</f>
        <v>44</v>
      </c>
      <c r="J113" s="37">
        <f>IF(LEFT(H113,1)="M",VLOOKUP(I113,GradingM!$A$2:$C$106,2,FALSE),IF(LEFT(H113,1)="F",VLOOKUP(I113,GradingF!$A$2:$C$101,2,FALSE)," "))</f>
        <v>0.9251</v>
      </c>
      <c r="K113" s="38">
        <f t="shared" si="0"/>
        <v>0.014112057870370372</v>
      </c>
    </row>
    <row r="114" spans="1:11" ht="12.75">
      <c r="A114" s="57">
        <v>107</v>
      </c>
      <c r="B114" s="36">
        <v>92</v>
      </c>
      <c r="C114" s="35">
        <v>0.014131944444444445</v>
      </c>
      <c r="D114" s="36">
        <f>VLOOKUP(B114,Entries!$A$2:$D$425,2,FALSE)</f>
        <v>0</v>
      </c>
      <c r="E114" s="36">
        <f>VLOOKUP(B114,Entries!$A$2:$D$425,3,FALSE)</f>
        <v>0</v>
      </c>
      <c r="F114" s="34">
        <f>VLOOKUP(B114,Entries!$A$2:$H$425,4,FALSE)</f>
        <v>0</v>
      </c>
      <c r="G114" s="34">
        <f>VLOOKUP(B114,Entries!$A$2:$H$425,5,FALSE)</f>
        <v>0</v>
      </c>
      <c r="H114" s="34">
        <f>VLOOKUP(B114,Entries!$A$2:$H$425,6,FALSE)</f>
        <v>0</v>
      </c>
      <c r="I114" s="34">
        <f>VLOOKUP(B114,Entries!$A$2:$H$425,7,FALSE)</f>
        <v>32</v>
      </c>
      <c r="J114" s="37">
        <f>IF(LEFT(H114,1)="M",VLOOKUP(I114,GradingM!$A$2:$C$106,2,FALSE),IF(LEFT(H114,1)="F",VLOOKUP(I114,GradingF!$A$2:$C$101,2,FALSE)," "))</f>
        <v>1</v>
      </c>
      <c r="K114" s="38">
        <f t="shared" si="0"/>
        <v>0.014131944444444445</v>
      </c>
    </row>
    <row r="115" spans="1:11" ht="12.75">
      <c r="A115" s="57">
        <v>108</v>
      </c>
      <c r="B115" s="36">
        <v>169</v>
      </c>
      <c r="C115" s="35">
        <v>0.016261574074074074</v>
      </c>
      <c r="D115" s="36">
        <f>VLOOKUP(B115,Entries!$A$2:$D$425,2,FALSE)</f>
        <v>0</v>
      </c>
      <c r="E115" s="36">
        <f>VLOOKUP(B115,Entries!$A$2:$D$425,3,FALSE)</f>
        <v>0</v>
      </c>
      <c r="F115" s="34">
        <f>VLOOKUP(B115,Entries!$A$2:$H$425,4,FALSE)</f>
        <v>0</v>
      </c>
      <c r="G115" s="34">
        <f>VLOOKUP(B115,Entries!$A$2:$H$425,5,FALSE)</f>
        <v>0</v>
      </c>
      <c r="H115" s="34">
        <f>VLOOKUP(B115,Entries!$A$2:$H$425,6,FALSE)</f>
        <v>0</v>
      </c>
      <c r="I115" s="34">
        <f>VLOOKUP(B115,Entries!$A$2:$H$425,7,FALSE)</f>
        <v>50</v>
      </c>
      <c r="J115" s="37">
        <f>IF(LEFT(H115,1)="M",VLOOKUP(I115,GradingM!$A$2:$C$106,2,FALSE),IF(LEFT(H115,1)="F",VLOOKUP(I115,GradingF!$A$2:$C$101,2,FALSE)," "))</f>
        <v>0.8772</v>
      </c>
      <c r="K115" s="38">
        <f t="shared" si="0"/>
        <v>0.014264652777777777</v>
      </c>
    </row>
    <row r="116" spans="1:11" ht="12.75">
      <c r="A116" s="57">
        <v>109</v>
      </c>
      <c r="B116" s="36">
        <v>166</v>
      </c>
      <c r="C116" s="35">
        <v>0.01525462962962963</v>
      </c>
      <c r="D116" s="36">
        <f>VLOOKUP(B116,Entries!$A$2:$D$425,2,FALSE)</f>
        <v>0</v>
      </c>
      <c r="E116" s="36">
        <f>VLOOKUP(B116,Entries!$A$2:$D$425,3,FALSE)</f>
        <v>0</v>
      </c>
      <c r="F116" s="34">
        <f>VLOOKUP(B116,Entries!$A$2:$H$425,4,FALSE)</f>
        <v>0</v>
      </c>
      <c r="G116" s="34">
        <f>VLOOKUP(B116,Entries!$A$2:$H$425,5,FALSE)</f>
        <v>0</v>
      </c>
      <c r="H116" s="34">
        <f>VLOOKUP(B116,Entries!$A$2:$H$425,6,FALSE)</f>
        <v>0</v>
      </c>
      <c r="I116" s="34">
        <f>VLOOKUP(B116,Entries!$A$2:$H$425,7,FALSE)</f>
        <v>44</v>
      </c>
      <c r="J116" s="37">
        <f>IF(LEFT(H116,1)="M",VLOOKUP(I116,GradingM!$A$2:$C$106,2,FALSE),IF(LEFT(H116,1)="F",VLOOKUP(I116,GradingF!$A$2:$C$101,2,FALSE)," "))</f>
        <v>0.9385</v>
      </c>
      <c r="K116" s="38">
        <f t="shared" si="0"/>
        <v>0.014316469907407408</v>
      </c>
    </row>
    <row r="117" spans="1:11" ht="12.75">
      <c r="A117" s="57">
        <v>110</v>
      </c>
      <c r="B117" s="36">
        <v>60</v>
      </c>
      <c r="C117" s="35">
        <v>0.015925925925925927</v>
      </c>
      <c r="D117" s="36">
        <f>VLOOKUP(B117,Entries!$A$2:$D$425,2,FALSE)</f>
        <v>0</v>
      </c>
      <c r="E117" s="36">
        <f>VLOOKUP(B117,Entries!$A$2:$D$425,3,FALSE)</f>
        <v>0</v>
      </c>
      <c r="F117" s="34">
        <f>VLOOKUP(B117,Entries!$A$2:$H$425,4,FALSE)</f>
        <v>0</v>
      </c>
      <c r="G117" s="34">
        <f>VLOOKUP(B117,Entries!$A$2:$H$425,5,FALSE)</f>
        <v>0</v>
      </c>
      <c r="H117" s="34">
        <f>VLOOKUP(B117,Entries!$A$2:$H$425,6,FALSE)</f>
        <v>0</v>
      </c>
      <c r="I117" s="34">
        <f>VLOOKUP(B117,Entries!$A$2:$H$425,7,FALSE)</f>
        <v>47</v>
      </c>
      <c r="J117" s="37">
        <f>IF(LEFT(H117,1)="M",VLOOKUP(I117,GradingM!$A$2:$C$106,2,FALSE),IF(LEFT(H117,1)="F",VLOOKUP(I117,GradingF!$A$2:$C$101,2,FALSE)," "))</f>
        <v>0.9012</v>
      </c>
      <c r="K117" s="38">
        <f t="shared" si="0"/>
        <v>0.014352444444444445</v>
      </c>
    </row>
    <row r="118" spans="1:11" ht="12.75">
      <c r="A118" s="57">
        <v>111</v>
      </c>
      <c r="B118" s="36">
        <v>20</v>
      </c>
      <c r="C118" s="35">
        <v>0.015069444444444443</v>
      </c>
      <c r="D118" s="36">
        <f>VLOOKUP(B118,Entries!$A$2:$D$425,2,FALSE)</f>
        <v>0</v>
      </c>
      <c r="E118" s="36">
        <f>VLOOKUP(B118,Entries!$A$2:$D$425,3,FALSE)</f>
        <v>0</v>
      </c>
      <c r="F118" s="34">
        <f>VLOOKUP(B118,Entries!$A$2:$H$425,4,FALSE)</f>
        <v>0</v>
      </c>
      <c r="G118" s="34">
        <f>VLOOKUP(B118,Entries!$A$2:$H$425,5,FALSE)</f>
        <v>0</v>
      </c>
      <c r="H118" s="34">
        <f>VLOOKUP(B118,Entries!$A$2:$H$425,6,FALSE)</f>
        <v>0</v>
      </c>
      <c r="I118" s="34">
        <f>VLOOKUP(B118,Entries!$A$2:$H$425,7,FALSE)</f>
        <v>34</v>
      </c>
      <c r="J118" s="37">
        <f>IF(LEFT(H118,1)="M",VLOOKUP(I118,GradingM!$A$2:$C$106,2,FALSE),IF(LEFT(H118,1)="F",VLOOKUP(I118,GradingF!$A$2:$C$101,2,FALSE)," "))</f>
        <v>1</v>
      </c>
      <c r="K118" s="38">
        <f t="shared" si="0"/>
        <v>0.015069444444444443</v>
      </c>
    </row>
    <row r="119" spans="1:11" ht="12.75">
      <c r="A119" s="57">
        <v>112</v>
      </c>
      <c r="B119" s="36">
        <v>165</v>
      </c>
      <c r="C119" s="35">
        <v>0.015439814814814816</v>
      </c>
      <c r="D119" s="36">
        <f>VLOOKUP(B119,Entries!$A$2:$D$425,2,FALSE)</f>
        <v>0</v>
      </c>
      <c r="E119" s="36">
        <f>VLOOKUP(B119,Entries!$A$2:$D$425,3,FALSE)</f>
        <v>0</v>
      </c>
      <c r="F119" s="34">
        <f>VLOOKUP(B119,Entries!$A$2:$H$425,4,FALSE)</f>
        <v>0</v>
      </c>
      <c r="G119" s="34">
        <f>VLOOKUP(B119,Entries!$A$2:$H$425,5,FALSE)</f>
        <v>0</v>
      </c>
      <c r="H119" s="34">
        <f>VLOOKUP(B119,Entries!$A$2:$H$425,6,FALSE)</f>
        <v>0</v>
      </c>
      <c r="I119" s="34">
        <f>VLOOKUP(B119,Entries!$A$2:$H$425,7,FALSE)</f>
        <v>37</v>
      </c>
      <c r="J119" s="37">
        <f>IF(LEFT(H119,1)="M",VLOOKUP(I119,GradingM!$A$2:$C$106,2,FALSE),IF(LEFT(H119,1)="F",VLOOKUP(I119,GradingF!$A$2:$C$101,2,FALSE)," "))</f>
        <v>0.9798</v>
      </c>
      <c r="K119" s="38">
        <f t="shared" si="0"/>
        <v>0.015127930555555556</v>
      </c>
    </row>
    <row r="120" spans="1:11" ht="12.75">
      <c r="A120" s="57">
        <v>113</v>
      </c>
      <c r="B120" s="36">
        <v>144</v>
      </c>
      <c r="C120" s="35">
        <v>0.015636574074074074</v>
      </c>
      <c r="D120" s="36">
        <f>VLOOKUP(B120,Entries!$A$2:$D$425,2,FALSE)</f>
        <v>0</v>
      </c>
      <c r="E120" s="36">
        <f>VLOOKUP(B120,Entries!$A$2:$D$425,3,FALSE)</f>
        <v>0</v>
      </c>
      <c r="F120" s="34">
        <f>VLOOKUP(B120,Entries!$A$2:$H$425,4,FALSE)</f>
        <v>0</v>
      </c>
      <c r="G120" s="34">
        <f>VLOOKUP(B120,Entries!$A$2:$H$425,5,FALSE)</f>
        <v>0</v>
      </c>
      <c r="H120" s="34">
        <f>VLOOKUP(B120,Entries!$A$2:$H$425,6,FALSE)</f>
        <v>0</v>
      </c>
      <c r="I120" s="34">
        <f>VLOOKUP(B120,Entries!$A$2:$H$425,7,FALSE)</f>
        <v>38</v>
      </c>
      <c r="J120" s="37">
        <f>IF(LEFT(H120,1)="M",VLOOKUP(I120,GradingM!$A$2:$C$106,2,FALSE),IF(LEFT(H120,1)="F",VLOOKUP(I120,GradingF!$A$2:$C$101,2,FALSE)," "))</f>
        <v>0.9721</v>
      </c>
      <c r="K120" s="38">
        <f t="shared" si="0"/>
        <v>0.015200313657407406</v>
      </c>
    </row>
    <row r="121" spans="1:11" ht="12.75">
      <c r="A121" s="57">
        <v>114</v>
      </c>
      <c r="B121" s="36">
        <v>154</v>
      </c>
      <c r="C121" s="35">
        <v>0.015486111111111112</v>
      </c>
      <c r="D121" s="36">
        <f>VLOOKUP(B121,Entries!$A$2:$D$425,2,FALSE)</f>
        <v>0</v>
      </c>
      <c r="E121" s="36">
        <f>VLOOKUP(B121,Entries!$A$2:$D$425,3,FALSE)</f>
        <v>0</v>
      </c>
      <c r="F121" s="34">
        <f>VLOOKUP(B121,Entries!$A$2:$H$425,4,FALSE)</f>
        <v>0</v>
      </c>
      <c r="G121" s="34">
        <f>VLOOKUP(B121,Entries!$A$2:$H$425,5,FALSE)</f>
        <v>0</v>
      </c>
      <c r="H121" s="34">
        <f>VLOOKUP(B121,Entries!$A$2:$H$425,6,FALSE)</f>
        <v>0</v>
      </c>
      <c r="I121" s="34">
        <f>VLOOKUP(B121,Entries!$A$2:$H$425,7,FALSE)</f>
        <v>30</v>
      </c>
      <c r="J121" s="37">
        <f>IF(LEFT(H121,1)="M",VLOOKUP(I121,GradingM!$A$2:$C$106,2,FALSE),IF(LEFT(H121,1)="F",VLOOKUP(I121,GradingF!$A$2:$C$101,2,FALSE)," "))</f>
        <v>1</v>
      </c>
      <c r="K121" s="38">
        <f t="shared" si="0"/>
        <v>0.015486111111111112</v>
      </c>
    </row>
    <row r="122" spans="1:11" ht="12.75">
      <c r="A122" s="57">
        <v>115</v>
      </c>
      <c r="B122" s="36">
        <v>10</v>
      </c>
      <c r="C122" s="35">
        <v>0.01554398148148148</v>
      </c>
      <c r="D122" s="36">
        <f>VLOOKUP(B122,Entries!$A$2:$D$425,2,FALSE)</f>
        <v>0</v>
      </c>
      <c r="E122" s="36">
        <f>VLOOKUP(B122,Entries!$A$2:$D$425,3,FALSE)</f>
        <v>0</v>
      </c>
      <c r="F122" s="34">
        <f>VLOOKUP(B122,Entries!$A$2:$H$425,4,FALSE)</f>
        <v>0</v>
      </c>
      <c r="G122" s="34">
        <f>VLOOKUP(B122,Entries!$A$2:$H$425,5,FALSE)</f>
        <v>0</v>
      </c>
      <c r="H122" s="34">
        <f>VLOOKUP(B122,Entries!$A$2:$H$425,6,FALSE)</f>
        <v>0</v>
      </c>
      <c r="I122" s="34">
        <f>VLOOKUP(B122,Entries!$A$2:$H$425,7,FALSE)</f>
        <v>31</v>
      </c>
      <c r="J122" s="37">
        <f>IF(LEFT(H122,1)="M",VLOOKUP(I122,GradingM!$A$2:$C$106,2,FALSE),IF(LEFT(H122,1)="F",VLOOKUP(I122,GradingF!$A$2:$C$101,2,FALSE)," "))</f>
        <v>1</v>
      </c>
      <c r="K122" s="38">
        <f t="shared" si="0"/>
        <v>0.01554398148148148</v>
      </c>
    </row>
    <row r="123" spans="1:11" ht="12.75">
      <c r="A123" s="57">
        <v>116</v>
      </c>
      <c r="B123" s="36">
        <v>83</v>
      </c>
      <c r="C123" s="35">
        <v>0.017592592592592594</v>
      </c>
      <c r="D123" s="36">
        <f>VLOOKUP(B123,Entries!$A$2:$D$425,2,FALSE)</f>
        <v>0</v>
      </c>
      <c r="E123" s="36">
        <f>VLOOKUP(B123,Entries!$A$2:$D$425,3,FALSE)</f>
        <v>0</v>
      </c>
      <c r="F123" s="34">
        <f>VLOOKUP(B123,Entries!$A$2:$H$425,4,FALSE)</f>
        <v>0</v>
      </c>
      <c r="G123" s="34">
        <f>VLOOKUP(B123,Entries!$A$2:$H$425,5,FALSE)</f>
        <v>0</v>
      </c>
      <c r="H123" s="34">
        <f>VLOOKUP(B123,Entries!$A$2:$H$425,6,FALSE)</f>
        <v>0</v>
      </c>
      <c r="I123" s="34">
        <f>VLOOKUP(B123,Entries!$A$2:$H$425,7,FALSE)</f>
        <v>49</v>
      </c>
      <c r="J123" s="37">
        <f>IF(LEFT(H123,1)="M",VLOOKUP(I123,GradingM!$A$2:$C$106,2,FALSE),IF(LEFT(H123,1)="F",VLOOKUP(I123,GradingF!$A$2:$C$101,2,FALSE)," "))</f>
        <v>0.8852</v>
      </c>
      <c r="K123" s="38">
        <f t="shared" si="0"/>
        <v>0.015572962962962964</v>
      </c>
    </row>
    <row r="124" spans="1:11" ht="12.75">
      <c r="A124" s="57">
        <v>117</v>
      </c>
      <c r="B124" s="36">
        <v>131</v>
      </c>
      <c r="C124" s="35">
        <v>0.015740740740740743</v>
      </c>
      <c r="D124" s="36">
        <f>VLOOKUP(B124,Entries!$A$2:$D$425,2,FALSE)</f>
        <v>0</v>
      </c>
      <c r="E124" s="36">
        <f>VLOOKUP(B124,Entries!$A$2:$D$425,3,FALSE)</f>
        <v>0</v>
      </c>
      <c r="F124" s="34">
        <f>VLOOKUP(B124,Entries!$A$2:$H$425,4,FALSE)</f>
        <v>0</v>
      </c>
      <c r="G124" s="34">
        <f>VLOOKUP(B124,Entries!$A$2:$H$425,5,FALSE)</f>
        <v>0</v>
      </c>
      <c r="H124" s="34">
        <f>VLOOKUP(B124,Entries!$A$2:$H$425,6,FALSE)</f>
        <v>0</v>
      </c>
      <c r="I124" s="34">
        <f>VLOOKUP(B124,Entries!$A$2:$H$425,7,FALSE)</f>
        <v>23</v>
      </c>
      <c r="J124" s="37">
        <f>IF(LEFT(H124,1)="M",VLOOKUP(I124,GradingM!$A$2:$C$106,2,FALSE),IF(LEFT(H124,1)="F",VLOOKUP(I124,GradingF!$A$2:$C$101,2,FALSE)," "))</f>
        <v>1</v>
      </c>
      <c r="K124" s="38">
        <f t="shared" si="0"/>
        <v>0.015740740740740743</v>
      </c>
    </row>
    <row r="125" spans="1:11" ht="12.75">
      <c r="A125" s="57">
        <v>118</v>
      </c>
      <c r="B125" s="36">
        <v>19</v>
      </c>
      <c r="C125" s="35">
        <v>0.015902777777777776</v>
      </c>
      <c r="D125" s="36">
        <f>VLOOKUP(B125,Entries!$A$2:$D$425,2,FALSE)</f>
        <v>0</v>
      </c>
      <c r="E125" s="36">
        <f>VLOOKUP(B125,Entries!$A$2:$D$425,3,FALSE)</f>
        <v>0</v>
      </c>
      <c r="F125" s="34">
        <f>VLOOKUP(B125,Entries!$A$2:$H$425,4,FALSE)</f>
        <v>0</v>
      </c>
      <c r="G125" s="34">
        <f>VLOOKUP(B125,Entries!$A$2:$H$425,5,FALSE)</f>
        <v>0</v>
      </c>
      <c r="H125" s="34">
        <f>VLOOKUP(B125,Entries!$A$2:$H$425,6,FALSE)</f>
        <v>0</v>
      </c>
      <c r="I125" s="34">
        <f>VLOOKUP(B125,Entries!$A$2:$H$425,7,FALSE)</f>
        <v>36</v>
      </c>
      <c r="J125" s="37">
        <f>IF(LEFT(H125,1)="M",VLOOKUP(I125,GradingM!$A$2:$C$106,2,FALSE),IF(LEFT(H125,1)="F",VLOOKUP(I125,GradingF!$A$2:$C$101,2,FALSE)," "))</f>
        <v>0.9934</v>
      </c>
      <c r="K125" s="38">
        <f t="shared" si="0"/>
        <v>0.01579781944444444</v>
      </c>
    </row>
    <row r="126" spans="1:11" ht="12.75">
      <c r="A126" s="57">
        <v>119</v>
      </c>
      <c r="B126" s="36">
        <v>71</v>
      </c>
      <c r="C126" s="35">
        <v>0.017604166666666667</v>
      </c>
      <c r="D126" s="36">
        <f>VLOOKUP(B126,Entries!$A$2:$D$425,2,FALSE)</f>
        <v>0</v>
      </c>
      <c r="E126" s="36">
        <f>VLOOKUP(B126,Entries!$A$2:$D$425,3,FALSE)</f>
        <v>0</v>
      </c>
      <c r="F126" s="34">
        <f>VLOOKUP(B126,Entries!$A$2:$H$425,4,FALSE)</f>
        <v>0</v>
      </c>
      <c r="G126" s="34">
        <f>VLOOKUP(B126,Entries!$A$2:$H$425,5,FALSE)</f>
        <v>0</v>
      </c>
      <c r="H126" s="34">
        <f>VLOOKUP(B126,Entries!$A$2:$H$425,6,FALSE)</f>
        <v>0</v>
      </c>
      <c r="I126" s="34">
        <f>VLOOKUP(B126,Entries!$A$2:$H$425,7,FALSE)</f>
        <v>47</v>
      </c>
      <c r="J126" s="37">
        <f>IF(LEFT(H126,1)="M",VLOOKUP(I126,GradingM!$A$2:$C$106,2,FALSE),IF(LEFT(H126,1)="F",VLOOKUP(I126,GradingF!$A$2:$C$101,2,FALSE)," "))</f>
        <v>0.9012</v>
      </c>
      <c r="K126" s="38">
        <f t="shared" si="0"/>
        <v>0.015864875</v>
      </c>
    </row>
    <row r="127" spans="1:11" ht="12.75">
      <c r="A127" s="57">
        <v>120</v>
      </c>
      <c r="B127" s="36">
        <v>63</v>
      </c>
      <c r="C127" s="35">
        <v>0.024131944444444445</v>
      </c>
      <c r="D127" s="36">
        <f>VLOOKUP(B127,Entries!$A$2:$D$425,2,FALSE)</f>
        <v>0</v>
      </c>
      <c r="E127" s="36">
        <f>VLOOKUP(B127,Entries!$A$2:$D$425,3,FALSE)</f>
        <v>0</v>
      </c>
      <c r="F127" s="34">
        <f>VLOOKUP(B127,Entries!$A$2:$H$425,4,FALSE)</f>
        <v>0</v>
      </c>
      <c r="G127" s="34">
        <f>VLOOKUP(B127,Entries!$A$2:$H$425,5,FALSE)</f>
        <v>0</v>
      </c>
      <c r="H127" s="34">
        <f>VLOOKUP(B127,Entries!$A$2:$H$425,6,FALSE)</f>
        <v>0</v>
      </c>
      <c r="I127" s="34">
        <f>VLOOKUP(B127,Entries!$A$2:$H$425,7,FALSE)</f>
        <v>80</v>
      </c>
      <c r="J127" s="37">
        <f>IF(LEFT(H127,1)="M",VLOOKUP(I127,GradingM!$A$2:$C$106,2,FALSE),IF(LEFT(H127,1)="F",VLOOKUP(I127,GradingF!$A$2:$C$101,2,FALSE)," "))</f>
        <v>0.6615</v>
      </c>
      <c r="K127" s="38">
        <f t="shared" si="0"/>
        <v>0.01596328125</v>
      </c>
    </row>
    <row r="128" spans="1:11" ht="12.75">
      <c r="A128" s="57">
        <v>121</v>
      </c>
      <c r="B128" s="36">
        <v>77</v>
      </c>
      <c r="C128" s="35">
        <v>0.016238425925925924</v>
      </c>
      <c r="D128" s="36">
        <f>VLOOKUP(B128,Entries!$A$2:$D$425,2,FALSE)</f>
        <v>0</v>
      </c>
      <c r="E128" s="36">
        <f>VLOOKUP(B128,Entries!$A$2:$D$425,3,FALSE)</f>
        <v>0</v>
      </c>
      <c r="F128" s="34">
        <f>VLOOKUP(B128,Entries!$A$2:$H$425,4,FALSE)</f>
        <v>0</v>
      </c>
      <c r="G128" s="34">
        <f>VLOOKUP(B128,Entries!$A$2:$H$425,5,FALSE)</f>
        <v>0</v>
      </c>
      <c r="H128" s="34">
        <f>VLOOKUP(B128,Entries!$A$2:$H$425,6,FALSE)</f>
        <v>0</v>
      </c>
      <c r="I128" s="34">
        <f>VLOOKUP(B128,Entries!$A$2:$H$425,7,FALSE)</f>
        <v>32</v>
      </c>
      <c r="J128" s="37">
        <f>IF(LEFT(H128,1)="M",VLOOKUP(I128,GradingM!$A$2:$C$106,2,FALSE),IF(LEFT(H128,1)="F",VLOOKUP(I128,GradingF!$A$2:$C$101,2,FALSE)," "))</f>
        <v>1</v>
      </c>
      <c r="K128" s="38">
        <f t="shared" si="0"/>
        <v>0.016238425925925924</v>
      </c>
    </row>
    <row r="129" spans="1:11" ht="12.75">
      <c r="A129" s="57">
        <v>122</v>
      </c>
      <c r="B129" s="36">
        <v>150</v>
      </c>
      <c r="C129" s="35">
        <v>0.016377314814814813</v>
      </c>
      <c r="D129" s="36">
        <f>VLOOKUP(B129,Entries!$A$2:$D$425,2,FALSE)</f>
        <v>0</v>
      </c>
      <c r="E129" s="36">
        <f>VLOOKUP(B129,Entries!$A$2:$D$425,3,FALSE)</f>
        <v>0</v>
      </c>
      <c r="F129" s="34">
        <f>VLOOKUP(B129,Entries!$A$2:$H$425,4,FALSE)</f>
        <v>0</v>
      </c>
      <c r="G129" s="34">
        <f>VLOOKUP(B129,Entries!$A$2:$H$425,5,FALSE)</f>
        <v>0</v>
      </c>
      <c r="H129" s="34">
        <f>VLOOKUP(B129,Entries!$A$2:$H$425,6,FALSE)</f>
        <v>0</v>
      </c>
      <c r="I129" s="34">
        <f>VLOOKUP(B129,Entries!$A$2:$H$425,7,FALSE)</f>
        <v>23</v>
      </c>
      <c r="J129" s="37">
        <f>IF(LEFT(H129,1)="M",VLOOKUP(I129,GradingM!$A$2:$C$106,2,FALSE),IF(LEFT(H129,1)="F",VLOOKUP(I129,GradingF!$A$2:$C$101,2,FALSE)," "))</f>
        <v>1</v>
      </c>
      <c r="K129" s="38">
        <f t="shared" si="0"/>
        <v>0.016377314814814813</v>
      </c>
    </row>
    <row r="130" spans="1:11" ht="12.75">
      <c r="A130" s="57">
        <v>123</v>
      </c>
      <c r="B130" s="36">
        <v>150</v>
      </c>
      <c r="C130" s="35">
        <v>0.016377314814814813</v>
      </c>
      <c r="D130" s="36">
        <f>VLOOKUP(B130,Entries!$A$2:$D$425,2,FALSE)</f>
        <v>0</v>
      </c>
      <c r="E130" s="36">
        <f>VLOOKUP(B130,Entries!$A$2:$D$425,3,FALSE)</f>
        <v>0</v>
      </c>
      <c r="F130" s="34">
        <f>VLOOKUP(B130,Entries!$A$2:$H$425,4,FALSE)</f>
        <v>0</v>
      </c>
      <c r="G130" s="34">
        <f>VLOOKUP(B130,Entries!$A$2:$H$425,5,FALSE)</f>
        <v>0</v>
      </c>
      <c r="H130" s="34">
        <f>VLOOKUP(B130,Entries!$A$2:$H$425,6,FALSE)</f>
        <v>0</v>
      </c>
      <c r="I130" s="34">
        <f>VLOOKUP(B130,Entries!$A$2:$H$425,7,FALSE)</f>
        <v>23</v>
      </c>
      <c r="J130" s="37">
        <f>IF(LEFT(H130,1)="M",VLOOKUP(I130,GradingM!$A$2:$C$106,2,FALSE),IF(LEFT(H130,1)="F",VLOOKUP(I130,GradingF!$A$2:$C$101,2,FALSE)," "))</f>
        <v>1</v>
      </c>
      <c r="K130" s="38">
        <f t="shared" si="0"/>
        <v>0.016377314814814813</v>
      </c>
    </row>
    <row r="131" spans="1:11" ht="12.75">
      <c r="A131" s="57">
        <v>124</v>
      </c>
      <c r="B131" s="36">
        <v>98</v>
      </c>
      <c r="C131" s="35">
        <v>0.016469907407407405</v>
      </c>
      <c r="D131" s="36">
        <f>VLOOKUP(B131,Entries!$A$2:$D$425,2,FALSE)</f>
        <v>0</v>
      </c>
      <c r="E131" s="36">
        <f>VLOOKUP(B131,Entries!$A$2:$D$425,3,FALSE)</f>
        <v>0</v>
      </c>
      <c r="F131" s="34">
        <f>VLOOKUP(B131,Entries!$A$2:$H$425,4,FALSE)</f>
        <v>0</v>
      </c>
      <c r="G131" s="34">
        <f>VLOOKUP(B131,Entries!$A$2:$H$425,5,FALSE)</f>
        <v>0</v>
      </c>
      <c r="H131" s="34">
        <f>VLOOKUP(B131,Entries!$A$2:$H$425,6,FALSE)</f>
        <v>0</v>
      </c>
      <c r="I131" s="34">
        <f>VLOOKUP(B131,Entries!$A$2:$H$425,7,FALSE)</f>
        <v>24</v>
      </c>
      <c r="J131" s="37">
        <f>IF(LEFT(H131,1)="M",VLOOKUP(I131,GradingM!$A$2:$C$106,2,FALSE),IF(LEFT(H131,1)="F",VLOOKUP(I131,GradingF!$A$2:$C$101,2,FALSE)," "))</f>
        <v>1</v>
      </c>
      <c r="K131" s="38">
        <f t="shared" si="0"/>
        <v>0.016469907407407405</v>
      </c>
    </row>
    <row r="132" spans="1:11" ht="12.75">
      <c r="A132" s="57">
        <v>125</v>
      </c>
      <c r="B132" s="36">
        <v>98</v>
      </c>
      <c r="C132" s="35">
        <v>0.016469907407407405</v>
      </c>
      <c r="D132" s="36">
        <f>VLOOKUP(B132,Entries!$A$2:$D$425,2,FALSE)</f>
        <v>0</v>
      </c>
      <c r="E132" s="36">
        <f>VLOOKUP(B132,Entries!$A$2:$D$425,3,FALSE)</f>
        <v>0</v>
      </c>
      <c r="F132" s="34">
        <f>VLOOKUP(B132,Entries!$A$2:$H$425,4,FALSE)</f>
        <v>0</v>
      </c>
      <c r="G132" s="34">
        <f>VLOOKUP(B132,Entries!$A$2:$H$425,5,FALSE)</f>
        <v>0</v>
      </c>
      <c r="H132" s="34">
        <f>VLOOKUP(B132,Entries!$A$2:$H$425,6,FALSE)</f>
        <v>0</v>
      </c>
      <c r="I132" s="34">
        <f>VLOOKUP(B132,Entries!$A$2:$H$425,7,FALSE)</f>
        <v>24</v>
      </c>
      <c r="J132" s="37">
        <f>IF(LEFT(H132,1)="M",VLOOKUP(I132,GradingM!$A$2:$C$106,2,FALSE),IF(LEFT(H132,1)="F",VLOOKUP(I132,GradingF!$A$2:$C$101,2,FALSE)," "))</f>
        <v>1</v>
      </c>
      <c r="K132" s="38">
        <f t="shared" si="0"/>
        <v>0.016469907407407405</v>
      </c>
    </row>
    <row r="133" spans="1:11" ht="12.75">
      <c r="A133" s="57">
        <v>126</v>
      </c>
      <c r="B133" s="36">
        <v>114</v>
      </c>
      <c r="C133" s="35">
        <v>0.01709490740740741</v>
      </c>
      <c r="D133" s="36">
        <f>VLOOKUP(B133,Entries!$A$2:$D$425,2,FALSE)</f>
        <v>0</v>
      </c>
      <c r="E133" s="36">
        <f>VLOOKUP(B133,Entries!$A$2:$D$425,3,FALSE)</f>
        <v>0</v>
      </c>
      <c r="F133" s="34">
        <f>VLOOKUP(B133,Entries!$A$2:$H$425,4,FALSE)</f>
        <v>0</v>
      </c>
      <c r="G133" s="34">
        <f>VLOOKUP(B133,Entries!$A$2:$H$425,5,FALSE)</f>
        <v>0</v>
      </c>
      <c r="H133" s="34">
        <f>VLOOKUP(B133,Entries!$A$2:$H$425,6,FALSE)</f>
        <v>0</v>
      </c>
      <c r="I133" s="34">
        <f>VLOOKUP(B133,Entries!$A$2:$H$425,7,FALSE)</f>
        <v>40</v>
      </c>
      <c r="J133" s="37">
        <f>IF(LEFT(H133,1)="M",VLOOKUP(I133,GradingM!$A$2:$C$106,2,FALSE),IF(LEFT(H133,1)="F",VLOOKUP(I133,GradingF!$A$2:$C$101,2,FALSE)," "))</f>
        <v>0.9691</v>
      </c>
      <c r="K133" s="38">
        <f t="shared" si="0"/>
        <v>0.01656667476851852</v>
      </c>
    </row>
    <row r="134" spans="1:11" ht="12.75">
      <c r="A134" s="57">
        <v>127</v>
      </c>
      <c r="B134" s="36">
        <v>41</v>
      </c>
      <c r="C134" s="35">
        <v>0.01678240740740741</v>
      </c>
      <c r="D134" s="36">
        <f>VLOOKUP(B134,Entries!$A$2:$D$425,2,FALSE)</f>
        <v>0</v>
      </c>
      <c r="E134" s="36">
        <f>VLOOKUP(B134,Entries!$A$2:$D$425,3,FALSE)</f>
        <v>0</v>
      </c>
      <c r="F134" s="34">
        <f>VLOOKUP(B134,Entries!$A$2:$H$425,4,FALSE)</f>
        <v>0</v>
      </c>
      <c r="G134" s="34">
        <f>VLOOKUP(B134,Entries!$A$2:$H$425,5,FALSE)</f>
        <v>0</v>
      </c>
      <c r="H134" s="34">
        <f>VLOOKUP(B134,Entries!$A$2:$H$425,6,FALSE)</f>
        <v>0</v>
      </c>
      <c r="I134" s="34">
        <f>VLOOKUP(B134,Entries!$A$2:$H$425,7,FALSE)</f>
        <v>33</v>
      </c>
      <c r="J134" s="37">
        <f>IF(LEFT(H134,1)="M",VLOOKUP(I134,GradingM!$A$2:$C$106,2,FALSE),IF(LEFT(H134,1)="F",VLOOKUP(I134,GradingF!$A$2:$C$101,2,FALSE)," "))</f>
        <v>1</v>
      </c>
      <c r="K134" s="38">
        <f t="shared" si="0"/>
        <v>0.01678240740740741</v>
      </c>
    </row>
    <row r="135" spans="1:11" ht="12.75">
      <c r="A135" s="57">
        <v>128</v>
      </c>
      <c r="B135" s="36">
        <v>41</v>
      </c>
      <c r="C135" s="35">
        <v>0.01678240740740741</v>
      </c>
      <c r="D135" s="36">
        <f>VLOOKUP(B135,Entries!$A$2:$D$425,2,FALSE)</f>
        <v>0</v>
      </c>
      <c r="E135" s="36">
        <f>VLOOKUP(B135,Entries!$A$2:$D$425,3,FALSE)</f>
        <v>0</v>
      </c>
      <c r="F135" s="34">
        <f>VLOOKUP(B135,Entries!$A$2:$H$425,4,FALSE)</f>
        <v>0</v>
      </c>
      <c r="G135" s="34">
        <f>VLOOKUP(B135,Entries!$A$2:$H$425,5,FALSE)</f>
        <v>0</v>
      </c>
      <c r="H135" s="34">
        <f>VLOOKUP(B135,Entries!$A$2:$H$425,6,FALSE)</f>
        <v>0</v>
      </c>
      <c r="I135" s="34">
        <f>VLOOKUP(B135,Entries!$A$2:$H$425,7,FALSE)</f>
        <v>33</v>
      </c>
      <c r="J135" s="37">
        <f>IF(LEFT(H135,1)="M",VLOOKUP(I135,GradingM!$A$2:$C$106,2,FALSE),IF(LEFT(H135,1)="F",VLOOKUP(I135,GradingF!$A$2:$C$101,2,FALSE)," "))</f>
        <v>1</v>
      </c>
      <c r="K135" s="38">
        <f t="shared" si="0"/>
        <v>0.01678240740740741</v>
      </c>
    </row>
    <row r="136" spans="1:11" ht="12.75">
      <c r="A136" s="57">
        <v>129</v>
      </c>
      <c r="B136" s="36">
        <v>107</v>
      </c>
      <c r="C136" s="35">
        <v>0.020196759259259258</v>
      </c>
      <c r="D136" s="36">
        <f>VLOOKUP(B136,Entries!$A$2:$D$425,2,FALSE)</f>
        <v>0</v>
      </c>
      <c r="E136" s="36">
        <f>VLOOKUP(B136,Entries!$A$2:$D$425,3,FALSE)</f>
        <v>0</v>
      </c>
      <c r="F136" s="34">
        <f>VLOOKUP(B136,Entries!$A$2:$H$425,4,FALSE)</f>
        <v>0</v>
      </c>
      <c r="G136" s="34">
        <f>VLOOKUP(B136,Entries!$A$2:$H$425,5,FALSE)</f>
        <v>0</v>
      </c>
      <c r="H136" s="34">
        <f>VLOOKUP(B136,Entries!$A$2:$H$425,6,FALSE)</f>
        <v>0</v>
      </c>
      <c r="I136" s="34">
        <f>VLOOKUP(B136,Entries!$A$2:$H$425,7,FALSE)</f>
        <v>54</v>
      </c>
      <c r="J136" s="37">
        <f>IF(LEFT(H136,1)="M",VLOOKUP(I136,GradingM!$A$2:$C$106,2,FALSE),IF(LEFT(H136,1)="F",VLOOKUP(I136,GradingF!$A$2:$C$101,2,FALSE)," "))</f>
        <v>0.8674000000000001</v>
      </c>
      <c r="K136" s="38">
        <f t="shared" si="0"/>
        <v>0.01751866898148148</v>
      </c>
    </row>
    <row r="137" spans="1:11" ht="12.75">
      <c r="A137" s="57">
        <v>130</v>
      </c>
      <c r="B137" s="36">
        <v>170</v>
      </c>
      <c r="C137" s="35">
        <v>0.017534722222222222</v>
      </c>
      <c r="D137" s="36">
        <f>VLOOKUP(B137,Entries!$A$2:$D$425,2,FALSE)</f>
        <v>0</v>
      </c>
      <c r="E137" s="36">
        <f>VLOOKUP(B137,Entries!$A$2:$D$425,3,FALSE)</f>
        <v>0</v>
      </c>
      <c r="F137" s="34">
        <f>VLOOKUP(B137,Entries!$A$2:$H$425,4,FALSE)</f>
        <v>0</v>
      </c>
      <c r="G137" s="34">
        <f>VLOOKUP(B137,Entries!$A$2:$H$425,5,FALSE)</f>
        <v>0</v>
      </c>
      <c r="H137" s="34">
        <f>VLOOKUP(B137,Entries!$A$2:$H$425,6,FALSE)</f>
        <v>0</v>
      </c>
      <c r="I137" s="34">
        <f>VLOOKUP(B137,Entries!$A$2:$H$425,7,FALSE)</f>
        <v>31</v>
      </c>
      <c r="J137" s="37">
        <f>IF(LEFT(H137,1)="M",VLOOKUP(I137,GradingM!$A$2:$C$106,2,FALSE),IF(LEFT(H137,1)="F",VLOOKUP(I137,GradingF!$A$2:$C$101,2,FALSE)," "))</f>
        <v>1</v>
      </c>
      <c r="K137" s="38">
        <f t="shared" si="0"/>
        <v>0.017534722222222222</v>
      </c>
    </row>
    <row r="138" spans="1:11" ht="12.75">
      <c r="A138" s="57">
        <v>131</v>
      </c>
      <c r="B138" s="36">
        <v>170</v>
      </c>
      <c r="C138" s="35">
        <v>0.017534722222222222</v>
      </c>
      <c r="D138" s="36">
        <f>VLOOKUP(B138,Entries!$A$2:$D$425,2,FALSE)</f>
        <v>0</v>
      </c>
      <c r="E138" s="36">
        <f>VLOOKUP(B138,Entries!$A$2:$D$425,3,FALSE)</f>
        <v>0</v>
      </c>
      <c r="F138" s="34">
        <f>VLOOKUP(B138,Entries!$A$2:$H$425,4,FALSE)</f>
        <v>0</v>
      </c>
      <c r="G138" s="34">
        <f>VLOOKUP(B138,Entries!$A$2:$H$425,5,FALSE)</f>
        <v>0</v>
      </c>
      <c r="H138" s="34">
        <f>VLOOKUP(B138,Entries!$A$2:$H$425,6,FALSE)</f>
        <v>0</v>
      </c>
      <c r="I138" s="34">
        <f>VLOOKUP(B138,Entries!$A$2:$H$425,7,FALSE)</f>
        <v>31</v>
      </c>
      <c r="J138" s="37">
        <f>IF(LEFT(H138,1)="M",VLOOKUP(I138,GradingM!$A$2:$C$106,2,FALSE),IF(LEFT(H138,1)="F",VLOOKUP(I138,GradingF!$A$2:$C$101,2,FALSE)," "))</f>
        <v>1</v>
      </c>
      <c r="K138" s="38">
        <f t="shared" si="0"/>
        <v>0.017534722222222222</v>
      </c>
    </row>
    <row r="139" spans="1:11" ht="12.75">
      <c r="A139" s="57">
        <v>132</v>
      </c>
      <c r="B139" s="36">
        <v>2</v>
      </c>
      <c r="C139" s="35">
        <v>0.017638888888888888</v>
      </c>
      <c r="D139" s="36">
        <f>VLOOKUP(B139,Entries!$A$2:$D$425,2,FALSE)</f>
        <v>0</v>
      </c>
      <c r="E139" s="36">
        <f>VLOOKUP(B139,Entries!$A$2:$D$425,3,FALSE)</f>
        <v>0</v>
      </c>
      <c r="F139" s="34">
        <f>VLOOKUP(B139,Entries!$A$2:$H$425,4,FALSE)</f>
        <v>0</v>
      </c>
      <c r="G139" s="34">
        <f>VLOOKUP(B139,Entries!$A$2:$H$425,5,FALSE)</f>
        <v>0</v>
      </c>
      <c r="H139" s="34">
        <f>VLOOKUP(B139,Entries!$A$2:$H$425,6,FALSE)</f>
        <v>0</v>
      </c>
      <c r="I139" s="34">
        <f>VLOOKUP(B139,Entries!$A$2:$H$425,7,FALSE)</f>
        <v>29</v>
      </c>
      <c r="J139" s="37">
        <f>IF(LEFT(H139,1)="M",VLOOKUP(I139,GradingM!$A$2:$C$106,2,FALSE),IF(LEFT(H139,1)="F",VLOOKUP(I139,GradingF!$A$2:$C$101,2,FALSE)," "))</f>
        <v>1</v>
      </c>
      <c r="K139" s="38">
        <f t="shared" si="0"/>
        <v>0.017638888888888888</v>
      </c>
    </row>
    <row r="140" spans="1:11" ht="12.75">
      <c r="A140" s="57">
        <v>133</v>
      </c>
      <c r="B140" s="36">
        <v>2</v>
      </c>
      <c r="C140" s="35">
        <v>0.017638888888888888</v>
      </c>
      <c r="D140" s="36">
        <f>VLOOKUP(B140,Entries!$A$2:$D$425,2,FALSE)</f>
        <v>0</v>
      </c>
      <c r="E140" s="36">
        <f>VLOOKUP(B140,Entries!$A$2:$D$425,3,FALSE)</f>
        <v>0</v>
      </c>
      <c r="F140" s="34">
        <f>VLOOKUP(B140,Entries!$A$2:$H$425,4,FALSE)</f>
        <v>0</v>
      </c>
      <c r="G140" s="34">
        <f>VLOOKUP(B140,Entries!$A$2:$H$425,5,FALSE)</f>
        <v>0</v>
      </c>
      <c r="H140" s="34">
        <f>VLOOKUP(B140,Entries!$A$2:$H$425,6,FALSE)</f>
        <v>0</v>
      </c>
      <c r="I140" s="34">
        <f>VLOOKUP(B140,Entries!$A$2:$H$425,7,FALSE)</f>
        <v>29</v>
      </c>
      <c r="J140" s="37">
        <f>IF(LEFT(H140,1)="M",VLOOKUP(I140,GradingM!$A$2:$C$106,2,FALSE),IF(LEFT(H140,1)="F",VLOOKUP(I140,GradingF!$A$2:$C$101,2,FALSE)," "))</f>
        <v>1</v>
      </c>
      <c r="K140" s="38">
        <f t="shared" si="0"/>
        <v>0.017638888888888888</v>
      </c>
    </row>
    <row r="141" spans="1:11" ht="12.75">
      <c r="A141" s="57">
        <v>134</v>
      </c>
      <c r="B141" s="36">
        <v>68</v>
      </c>
      <c r="C141" s="35">
        <v>0.017766203703703704</v>
      </c>
      <c r="D141" s="36">
        <f>VLOOKUP(B141,Entries!$A$2:$D$425,2,FALSE)</f>
        <v>0</v>
      </c>
      <c r="E141" s="36">
        <f>VLOOKUP(B141,Entries!$A$2:$D$425,3,FALSE)</f>
        <v>0</v>
      </c>
      <c r="F141" s="34">
        <f>VLOOKUP(B141,Entries!$A$2:$H$425,4,FALSE)</f>
        <v>0</v>
      </c>
      <c r="G141" s="34">
        <f>VLOOKUP(B141,Entries!$A$2:$H$425,5,FALSE)</f>
        <v>0</v>
      </c>
      <c r="H141" s="34">
        <f>VLOOKUP(B141,Entries!$A$2:$H$425,6,FALSE)</f>
        <v>0</v>
      </c>
      <c r="I141" s="34">
        <f>VLOOKUP(B141,Entries!$A$2:$H$425,7,FALSE)</f>
        <v>21</v>
      </c>
      <c r="J141" s="37">
        <f>IF(LEFT(H141,1)="M",VLOOKUP(I141,GradingM!$A$2:$C$106,2,FALSE),IF(LEFT(H141,1)="F",VLOOKUP(I141,GradingF!$A$2:$C$101,2,FALSE)," "))</f>
        <v>1</v>
      </c>
      <c r="K141" s="38">
        <f t="shared" si="0"/>
        <v>0.017766203703703704</v>
      </c>
    </row>
    <row r="142" spans="1:11" ht="12.75">
      <c r="A142" s="57">
        <v>135</v>
      </c>
      <c r="B142" s="36">
        <v>68</v>
      </c>
      <c r="C142" s="35">
        <v>0.017766203703703704</v>
      </c>
      <c r="D142" s="36">
        <f>VLOOKUP(B142,Entries!$A$2:$D$425,2,FALSE)</f>
        <v>0</v>
      </c>
      <c r="E142" s="36">
        <f>VLOOKUP(B142,Entries!$A$2:$D$425,3,FALSE)</f>
        <v>0</v>
      </c>
      <c r="F142" s="34">
        <f>VLOOKUP(B142,Entries!$A$2:$H$425,4,FALSE)</f>
        <v>0</v>
      </c>
      <c r="G142" s="34">
        <f>VLOOKUP(B142,Entries!$A$2:$H$425,5,FALSE)</f>
        <v>0</v>
      </c>
      <c r="H142" s="34">
        <f>VLOOKUP(B142,Entries!$A$2:$H$425,6,FALSE)</f>
        <v>0</v>
      </c>
      <c r="I142" s="34">
        <f>VLOOKUP(B142,Entries!$A$2:$H$425,7,FALSE)</f>
        <v>21</v>
      </c>
      <c r="J142" s="37">
        <f>IF(LEFT(H142,1)="M",VLOOKUP(I142,GradingM!$A$2:$C$106,2,FALSE),IF(LEFT(H142,1)="F",VLOOKUP(I142,GradingF!$A$2:$C$101,2,FALSE)," "))</f>
        <v>1</v>
      </c>
      <c r="K142" s="38">
        <f t="shared" si="0"/>
        <v>0.017766203703703704</v>
      </c>
    </row>
    <row r="143" spans="1:11" ht="12.75">
      <c r="A143" s="57">
        <v>136</v>
      </c>
      <c r="B143" s="36">
        <v>36</v>
      </c>
      <c r="C143" s="35">
        <v>0.018379629629629628</v>
      </c>
      <c r="D143" s="36">
        <f>VLOOKUP(B143,Entries!$A$2:$D$425,2,FALSE)</f>
        <v>0</v>
      </c>
      <c r="E143" s="36">
        <f>VLOOKUP(B143,Entries!$A$2:$D$425,3,FALSE)</f>
        <v>0</v>
      </c>
      <c r="F143" s="34">
        <f>VLOOKUP(B143,Entries!$A$2:$H$425,4,FALSE)</f>
        <v>0</v>
      </c>
      <c r="G143" s="34">
        <f>VLOOKUP(B143,Entries!$A$2:$H$425,5,FALSE)</f>
        <v>0</v>
      </c>
      <c r="H143" s="34">
        <f>VLOOKUP(B143,Entries!$A$2:$H$425,6,FALSE)</f>
        <v>0</v>
      </c>
      <c r="I143" s="34">
        <f>VLOOKUP(B143,Entries!$A$2:$H$425,7,FALSE)</f>
        <v>37</v>
      </c>
      <c r="J143" s="37">
        <f>IF(LEFT(H143,1)="M",VLOOKUP(I143,GradingM!$A$2:$C$106,2,FALSE),IF(LEFT(H143,1)="F",VLOOKUP(I143,GradingF!$A$2:$C$101,2,FALSE)," "))</f>
        <v>0.9866</v>
      </c>
      <c r="K143" s="38">
        <f t="shared" si="0"/>
        <v>0.01813334259259259</v>
      </c>
    </row>
    <row r="144" spans="1:11" ht="12.75">
      <c r="A144" s="57">
        <v>137</v>
      </c>
      <c r="B144" s="36">
        <v>131</v>
      </c>
      <c r="C144" s="35">
        <v>0.018831018518518518</v>
      </c>
      <c r="D144" s="36">
        <f>VLOOKUP(B144,Entries!$A$2:$D$425,2,FALSE)</f>
        <v>0</v>
      </c>
      <c r="E144" s="36">
        <f>VLOOKUP(B144,Entries!$A$2:$D$425,3,FALSE)</f>
        <v>0</v>
      </c>
      <c r="F144" s="34">
        <f>VLOOKUP(B144,Entries!$A$2:$H$425,4,FALSE)</f>
        <v>0</v>
      </c>
      <c r="G144" s="34">
        <f>VLOOKUP(B144,Entries!$A$2:$H$425,5,FALSE)</f>
        <v>0</v>
      </c>
      <c r="H144" s="34">
        <f>VLOOKUP(B144,Entries!$A$2:$H$425,6,FALSE)</f>
        <v>0</v>
      </c>
      <c r="I144" s="34">
        <f>VLOOKUP(B144,Entries!$A$2:$H$425,7,FALSE)</f>
        <v>23</v>
      </c>
      <c r="J144" s="37">
        <f>IF(LEFT(H144,1)="M",VLOOKUP(I144,GradingM!$A$2:$C$106,2,FALSE),IF(LEFT(H144,1)="F",VLOOKUP(I144,GradingF!$A$2:$C$101,2,FALSE)," "))</f>
        <v>1</v>
      </c>
      <c r="K144" s="38">
        <f t="shared" si="0"/>
        <v>0.018831018518518518</v>
      </c>
    </row>
    <row r="145" spans="1:11" ht="12.75">
      <c r="A145" s="57">
        <v>138</v>
      </c>
      <c r="B145" s="36">
        <v>176</v>
      </c>
      <c r="C145" s="35">
        <v>0.017233796296296296</v>
      </c>
      <c r="D145" s="36">
        <f>VLOOKUP(B145,Entries!$A$2:$D$425,2,FALSE)</f>
        <v>0</v>
      </c>
      <c r="E145" s="36">
        <f>VLOOKUP(B145,Entries!$A$2:$D$425,3,FALSE)</f>
        <v>0</v>
      </c>
      <c r="F145" s="34">
        <f>VLOOKUP(B145,Entries!$A$2:$H$425,4,FALSE)</f>
        <v>0</v>
      </c>
      <c r="G145" s="34">
        <f>VLOOKUP(B145,Entries!$A$2:$H$425,5,FALSE)</f>
        <v>0</v>
      </c>
      <c r="H145" s="34">
        <f>VLOOKUP(B145,Entries!$A$2:$H$425,6,FALSE)</f>
        <v>0</v>
      </c>
      <c r="I145" s="34">
        <f>VLOOKUP(B145,Entries!$A$2:$H$425,7,FALSE)</f>
        <v>0</v>
      </c>
      <c r="J145" s="37">
        <f>IF(LEFT(H145,1)="M",VLOOKUP(I145,GradingM!$A$2:$C$106,2,FALSE),IF(LEFT(H145,1)="F",VLOOKUP(I145,GradingF!$A$2:$C$101,2,FALSE)," "))</f>
        <v>0</v>
      </c>
      <c r="K145" s="38">
        <f t="shared" si="0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Richardson, Julian - Social &amp; Community Services</dc:creator>
  <cp:keywords/>
  <dc:description/>
  <cp:lastModifiedBy/>
  <cp:lastPrinted>2019-12-04T07:49:25Z</cp:lastPrinted>
  <dcterms:created xsi:type="dcterms:W3CDTF">2013-11-21T12:24:23Z</dcterms:created>
  <dcterms:modified xsi:type="dcterms:W3CDTF">2022-12-10T19:40:33Z</dcterms:modified>
  <cp:category/>
  <cp:version/>
  <cp:contentType/>
  <cp:contentStatus/>
  <cp:revision>1</cp:revision>
</cp:coreProperties>
</file>